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lyo\Desktop\"/>
    </mc:Choice>
  </mc:AlternateContent>
  <bookViews>
    <workbookView xWindow="0" yWindow="0" windowWidth="28770" windowHeight="12360" activeTab="1"/>
  </bookViews>
  <sheets>
    <sheet name="първи етап" sheetId="1" r:id="rId1"/>
    <sheet name="втори етап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4" i="1" l="1"/>
  <c r="F333" i="1"/>
  <c r="F332" i="1"/>
  <c r="F331" i="1"/>
  <c r="F330" i="1"/>
  <c r="F329" i="1"/>
  <c r="F328" i="1"/>
  <c r="F149" i="1" l="1"/>
  <c r="F148" i="1"/>
  <c r="F147" i="1"/>
  <c r="F146" i="1"/>
  <c r="F145" i="1"/>
  <c r="F144" i="1"/>
  <c r="F143" i="1"/>
  <c r="F142" i="1"/>
  <c r="F141" i="1"/>
  <c r="F140" i="1"/>
  <c r="F139" i="1"/>
  <c r="F138" i="1" l="1"/>
  <c r="F55" i="2" l="1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38" i="2"/>
  <c r="F37" i="2"/>
  <c r="F36" i="2"/>
  <c r="F35" i="2"/>
  <c r="F34" i="2"/>
  <c r="F33" i="2"/>
  <c r="F32" i="2"/>
  <c r="F29" i="2"/>
  <c r="F28" i="2"/>
  <c r="F27" i="2"/>
  <c r="F26" i="2"/>
  <c r="F25" i="2"/>
  <c r="F22" i="2"/>
  <c r="F21" i="2"/>
  <c r="F20" i="2"/>
  <c r="F17" i="2"/>
  <c r="F16" i="2"/>
  <c r="F15" i="2"/>
  <c r="F14" i="2"/>
  <c r="F13" i="2"/>
  <c r="F10" i="2"/>
  <c r="F9" i="2"/>
  <c r="F8" i="2"/>
  <c r="F336" i="1"/>
  <c r="F335" i="1"/>
  <c r="F325" i="1"/>
  <c r="F324" i="1"/>
  <c r="F323" i="1"/>
  <c r="F320" i="1"/>
  <c r="F319" i="1"/>
  <c r="F318" i="1"/>
  <c r="F317" i="1"/>
  <c r="F316" i="1"/>
  <c r="F315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6" i="1"/>
  <c r="F295" i="1"/>
  <c r="F294" i="1"/>
  <c r="F293" i="1"/>
  <c r="F292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1" i="1"/>
  <c r="F240" i="1"/>
  <c r="F239" i="1"/>
  <c r="F238" i="1"/>
  <c r="F237" i="1"/>
  <c r="F236" i="1"/>
  <c r="F235" i="1"/>
  <c r="F234" i="1"/>
  <c r="F233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5" i="1"/>
  <c r="F184" i="1"/>
  <c r="F183" i="1"/>
  <c r="F182" i="1"/>
  <c r="F181" i="1"/>
  <c r="F180" i="1"/>
  <c r="F179" i="1"/>
  <c r="F178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59" i="1"/>
  <c r="F158" i="1"/>
  <c r="F157" i="1"/>
  <c r="F156" i="1"/>
  <c r="F155" i="1"/>
  <c r="F154" i="1"/>
  <c r="F153" i="1"/>
  <c r="F152" i="1"/>
  <c r="F151" i="1"/>
  <c r="F150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4" i="1"/>
  <c r="F93" i="1"/>
  <c r="F92" i="1"/>
  <c r="F91" i="1"/>
  <c r="F90" i="1"/>
  <c r="F89" i="1"/>
  <c r="F88" i="1"/>
  <c r="F87" i="1"/>
  <c r="F86" i="1"/>
  <c r="F85" i="1"/>
  <c r="F80" i="1"/>
  <c r="F79" i="1"/>
  <c r="F78" i="1"/>
  <c r="F75" i="1"/>
  <c r="F74" i="1"/>
  <c r="F73" i="1"/>
  <c r="F72" i="1"/>
  <c r="F71" i="1"/>
  <c r="F70" i="1"/>
  <c r="F69" i="1"/>
  <c r="F68" i="1"/>
  <c r="F67" i="1"/>
  <c r="F66" i="1"/>
  <c r="F65" i="1"/>
  <c r="F62" i="1"/>
  <c r="F61" i="1"/>
  <c r="F60" i="1"/>
  <c r="F59" i="1"/>
  <c r="F58" i="1"/>
  <c r="F57" i="1"/>
  <c r="F56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2" i="1"/>
  <c r="F31" i="1"/>
  <c r="F30" i="1"/>
  <c r="F29" i="1"/>
  <c r="F28" i="1"/>
  <c r="F27" i="1"/>
  <c r="F26" i="1"/>
  <c r="F25" i="1"/>
  <c r="F24" i="1"/>
  <c r="F23" i="1"/>
  <c r="F22" i="1"/>
  <c r="F19" i="1"/>
  <c r="F18" i="1"/>
  <c r="F17" i="1"/>
  <c r="F16" i="1"/>
  <c r="F15" i="1"/>
  <c r="F14" i="1"/>
  <c r="F13" i="1"/>
  <c r="F12" i="1"/>
  <c r="F11" i="1"/>
  <c r="F10" i="1"/>
  <c r="F9" i="1"/>
  <c r="F8" i="1"/>
  <c r="F23" i="2" l="1"/>
  <c r="F326" i="1"/>
  <c r="F11" i="2"/>
  <c r="F18" i="2"/>
  <c r="F30" i="2"/>
  <c r="F56" i="2"/>
  <c r="F39" i="2"/>
  <c r="F116" i="1"/>
  <c r="F76" i="1"/>
  <c r="F52" i="1"/>
  <c r="F337" i="1"/>
  <c r="F321" i="1"/>
  <c r="F297" i="1"/>
  <c r="F312" i="1"/>
  <c r="F289" i="1"/>
  <c r="F269" i="1"/>
  <c r="F242" i="1"/>
  <c r="F231" i="1"/>
  <c r="F215" i="1"/>
  <c r="F186" i="1"/>
  <c r="F176" i="1"/>
  <c r="F160" i="1"/>
  <c r="F95" i="1"/>
  <c r="F81" i="1"/>
  <c r="F63" i="1"/>
  <c r="F20" i="1"/>
  <c r="F33" i="1"/>
  <c r="F57" i="2" l="1"/>
  <c r="F58" i="2" s="1"/>
  <c r="F59" i="2" s="1"/>
  <c r="F338" i="1"/>
  <c r="F187" i="1"/>
  <c r="F82" i="1"/>
  <c r="F290" i="1"/>
  <c r="F53" i="1"/>
  <c r="F83" i="1" l="1"/>
  <c r="F339" i="1" s="1"/>
  <c r="F340" i="1" s="1"/>
  <c r="F341" i="1" s="1"/>
</calcChain>
</file>

<file path=xl/sharedStrings.xml><?xml version="1.0" encoding="utf-8"?>
<sst xmlns="http://schemas.openxmlformats.org/spreadsheetml/2006/main" count="723" uniqueCount="369">
  <si>
    <t xml:space="preserve">                         КОЛИЧЕСТВЕНО СТОЙНОСТНА СМЕТКА </t>
  </si>
  <si>
    <t>ПРОМЯНА ПРЕДНАЗНАЧЕНИЕТО НА СЪЩЕСТВУВАЩА СГРАДА - БИВША ГРАНИЧНА ЗАСТАВА, В ПОСЕТИТЕЛСКИ ЦЕНТЪР, ЧРЕЗ РЕКОНСТРУКЦИЯ, ПРЕУСТРОЙСТВО И ОБОРУДВАНЕ/ОБЗАВЕЖДАНЕ. РЕМОНТ И ОБНОВЯВАНЕ НА ТЕРЕНА в ПИ 34045.54.222, в с.Йовково, общ.Ген.Тошево - ЕТАП-I</t>
  </si>
  <si>
    <t>№ по ред</t>
  </si>
  <si>
    <t>Наименование</t>
  </si>
  <si>
    <t>мярка</t>
  </si>
  <si>
    <t>количество</t>
  </si>
  <si>
    <t>ед. цена</t>
  </si>
  <si>
    <t>сума</t>
  </si>
  <si>
    <t>1.ЕКСТЕРИОРНИ МАТЕРИАЛИ</t>
  </si>
  <si>
    <t>1.1.ФАСАДИ</t>
  </si>
  <si>
    <t>1.1.1.ДОГРАМА-PVC 4камери/двоен стъклоп.-бяло/бяло,цвят-бяло</t>
  </si>
  <si>
    <t xml:space="preserve">Демонтаж на дървени врати </t>
  </si>
  <si>
    <t>бр.</t>
  </si>
  <si>
    <t>Демонтаж на дървени прозорци до 2м2</t>
  </si>
  <si>
    <t>Обръщ. на врати и прозорци с гипсокарт.и мет.ръбоогран.</t>
  </si>
  <si>
    <t>мл.</t>
  </si>
  <si>
    <t>Доставка и монтаж на входна врата,двукрила-140/210см,AL-Термомост, с  1/2-термо панел-бяло/двоен стъкло-бяло/бяло, бяло</t>
  </si>
  <si>
    <t>Доставка и монтаж на вътрешна врата,единична,дясна - 100/200см,алум., плтъна, бяло</t>
  </si>
  <si>
    <t>Доставка и монтаж на вътрешна врата,единична,дясна - 90/200см,алум., плтъна, бяло</t>
  </si>
  <si>
    <t>Доставка и монтаж на вътрешна врата,единична,лява - 90/200см,алум., плтъна, бяло</t>
  </si>
  <si>
    <t>Доставка и монтаж на вътрешна врата,единична,дясна - 70/200см,алум., плтъна,с 1/2 стъкло,бяло</t>
  </si>
  <si>
    <t>Доставка и монтаж на вътрешна врата,единична,лява - 70/200см,алум., плтъна,с 1/2 стъкло,бяло</t>
  </si>
  <si>
    <t>Доставка и монтаж на плъзгаща врата - 90/200см,PVC, плтъна, бяло</t>
  </si>
  <si>
    <t>Доставка и монтаж PVC дограма</t>
  </si>
  <si>
    <t>м2</t>
  </si>
  <si>
    <t>Доставка и монтаж на комарници към прозорци 100/125</t>
  </si>
  <si>
    <t>Общо</t>
  </si>
  <si>
    <t>1.1.2.ТОПЛОИЗОЛАЦИЯ</t>
  </si>
  <si>
    <t>Очукване на компрометирана вароциментна мазилка</t>
  </si>
  <si>
    <t xml:space="preserve">Външна, гладка  вароциментна мазилка по стени </t>
  </si>
  <si>
    <t>Полагане  топлоизолация ЕPS-10 см по фасадни стени  с мрежа, дюбелиране и шпакловка</t>
  </si>
  <si>
    <t>м²</t>
  </si>
  <si>
    <t>Полагане на топлоизолация ЕPS-10 см по таван  с мрежа, дюбелиране и шпакловка</t>
  </si>
  <si>
    <t>Полагане на топлоизолация ЕPS-5 см по /колони и греда/  с мрежа, дюбелиране и шпакловка</t>
  </si>
  <si>
    <t>Полагане на топлоизолация XPS-8 см по цокъл  с мрежа, дюбелиране и шпакловка</t>
  </si>
  <si>
    <t>Обръщане  топлоизолация XPS-2 см около прозорци</t>
  </si>
  <si>
    <t>м'</t>
  </si>
  <si>
    <t xml:space="preserve">Доставка и монтаж на водооткапващ профил </t>
  </si>
  <si>
    <t>Доставка и полагане на - силиконова мазилка при цокъл зграда - RAL -1011</t>
  </si>
  <si>
    <t>Доставка и полагане на - минерална мазилка при стени зграда - RAL -1006 и 9010</t>
  </si>
  <si>
    <t>Доставка и монтаж на алуминиеви подпрозоречни первази с водооткапващ профил</t>
  </si>
  <si>
    <t>1.2.ПОКРИВ</t>
  </si>
  <si>
    <t>Демонтаж и спускане на керемиди</t>
  </si>
  <si>
    <t>Сортиране на керемиди</t>
  </si>
  <si>
    <t>Почистване на пръст от покрив</t>
  </si>
  <si>
    <t>Покриване с нови  керемиди вкл. мушама и летви</t>
  </si>
  <si>
    <t>Покриване с нови капаци на била</t>
  </si>
  <si>
    <t>м</t>
  </si>
  <si>
    <t>Ремонт, измазване и бетонни шапки по комини</t>
  </si>
  <si>
    <t>Подмяна на ламар. обшивка на комини</t>
  </si>
  <si>
    <t>Доставка и монтаж на челна лакирана дъска</t>
  </si>
  <si>
    <t>м.л.</t>
  </si>
  <si>
    <t>Демонтаж на улуци от поцинкована ламарина</t>
  </si>
  <si>
    <t>мл</t>
  </si>
  <si>
    <t>Демонтаж на водосточни тръби от поцинкована ламарина</t>
  </si>
  <si>
    <t>Доставка и монтаж на олуци от поцинкована ламарина в комплект със скоби и кривки.</t>
  </si>
  <si>
    <t>Доставка и монтаж на водост. тръби от поцинк.ламарина</t>
  </si>
  <si>
    <t>Доставка и монтаж на есове от поцинкована ламарина</t>
  </si>
  <si>
    <t>Доставка и монтаж на водосточно казанче от поц. ламарина</t>
  </si>
  <si>
    <t>Подковаване на стреха с рендосани и лакирани дъски</t>
  </si>
  <si>
    <t>Топлоизолация/таван - каменна вата 15см</t>
  </si>
  <si>
    <t>Събиране, натоварване и извозване на строителни отпадъци до депо с.Стожер</t>
  </si>
  <si>
    <t>т</t>
  </si>
  <si>
    <t>Всичко Екстериорни материали</t>
  </si>
  <si>
    <t>2.ИНТЕРИОРНИ МАТЕРИАЛИ</t>
  </si>
  <si>
    <t xml:space="preserve">2.1.ПОД </t>
  </si>
  <si>
    <t>Демонтаж/разбиване/ на мозаечна настилка</t>
  </si>
  <si>
    <t>Демонтаж на паркетни настилки</t>
  </si>
  <si>
    <t>Демонтаж на рулонни настилки</t>
  </si>
  <si>
    <t xml:space="preserve">Настилка от гранитогрес на лепило </t>
  </si>
  <si>
    <t xml:space="preserve">Направа на первази от гранитогрес на лепило - Н 10 см. </t>
  </si>
  <si>
    <t>Доставка и монтаж ламинат АС-4 вкл. и пвц первази</t>
  </si>
  <si>
    <t>Настилка от теракотни плочи</t>
  </si>
  <si>
    <t xml:space="preserve">2.2.СТЕНИ </t>
  </si>
  <si>
    <t>Разваляне на тухлена зидария на вароциментов р-р</t>
  </si>
  <si>
    <t>м3</t>
  </si>
  <si>
    <t xml:space="preserve">Разваляне на паянтова тухлена зидария </t>
  </si>
  <si>
    <t>Тухлена зидария до 12см.</t>
  </si>
  <si>
    <t>Тухлена зидария над 12см.</t>
  </si>
  <si>
    <t>Премахване цялостно на боя и мазилка, до тухла</t>
  </si>
  <si>
    <t>Облицовка на стени с гипсокартон на лепило</t>
  </si>
  <si>
    <t>Гипсова шпакловка по стени и тавани</t>
  </si>
  <si>
    <t>Облицовка на стени с влагоустойчив гипсокартон на лепило</t>
  </si>
  <si>
    <t>Облицовка с фаянсови плочки на лепилен р-р</t>
  </si>
  <si>
    <t>Боядисване с цветен латекс по стени</t>
  </si>
  <si>
    <t>Грундиране с готов грунд по стени и тавани</t>
  </si>
  <si>
    <t>2.3.ТАВАН</t>
  </si>
  <si>
    <t>Окачен таван от гипсокартон на метална конструкция</t>
  </si>
  <si>
    <t>Боядисване с бял латекс по тавани трикратно</t>
  </si>
  <si>
    <t>общо</t>
  </si>
  <si>
    <t>Всичко Интериорни материали</t>
  </si>
  <si>
    <t>Всичко Архитектура</t>
  </si>
  <si>
    <t>Част Конструктивна</t>
  </si>
  <si>
    <t>Премахване на стояща покривна конструкция</t>
  </si>
  <si>
    <t>Премахване на дървен гредоред</t>
  </si>
  <si>
    <t>Кофраж стоманобетонни пояси-кота +3,00</t>
  </si>
  <si>
    <t>Бетон В25 за стоманобетонни пояси</t>
  </si>
  <si>
    <t xml:space="preserve">Армировка за стоманобетонни пояси </t>
  </si>
  <si>
    <t>кг</t>
  </si>
  <si>
    <t>Направа дървен гредоред кота +3,00</t>
  </si>
  <si>
    <t>Направа на лежаща покривна конструкция</t>
  </si>
  <si>
    <t>Дъсчена обшивка за покривна конструкция-3см</t>
  </si>
  <si>
    <t>Aрмирана (изравнителна) бетонова замазка - 6см</t>
  </si>
  <si>
    <t>Рампа от армирана стоманобетонна настилка 12см</t>
  </si>
  <si>
    <t>всичко част Конструктивна</t>
  </si>
  <si>
    <t>Част Ел.</t>
  </si>
  <si>
    <t xml:space="preserve"> I. Площадкови ел.мрежи </t>
  </si>
  <si>
    <t>Направа изкоп 0.8/0.4 м</t>
  </si>
  <si>
    <t>Доставка и полагане HDPE тръба Ø40 в изкоп и улей</t>
  </si>
  <si>
    <t>Изтегляне кабел СВТ 3х1.5 мм² в  стълб</t>
  </si>
  <si>
    <t xml:space="preserve">Полагане кабел СВТ 3х4 мм² в изкоп и изтегляне в  тръба </t>
  </si>
  <si>
    <t xml:space="preserve">Полагане кабел СВТ 5х4 мм² в изкоп и изтегляне в  тръба </t>
  </si>
  <si>
    <t xml:space="preserve">Изправяне стълб за парково осв.  Н 3.0 м </t>
  </si>
  <si>
    <t>бр</t>
  </si>
  <si>
    <t xml:space="preserve">Изправяне метална тръба Ø60 с  Н 0.6 м </t>
  </si>
  <si>
    <t>Направа бетонов фундамент за стълб и тръба</t>
  </si>
  <si>
    <t>Монтаж кабелна кутия К-2 на стълб</t>
  </si>
  <si>
    <t>Монтаж осв.тяло за парково осв. върху стълб</t>
  </si>
  <si>
    <t xml:space="preserve">Доставка ЛЕД осв.тяло за парково осв. 1х39W ІР 54 </t>
  </si>
  <si>
    <t>Доставка тръба Ø60 с  Н 0.6 м</t>
  </si>
  <si>
    <t xml:space="preserve">Доставка стълбче за парково осв.  Н 3.0 м </t>
  </si>
  <si>
    <t>Доставка кабелна кутия К-2</t>
  </si>
  <si>
    <t>Доставка кабел СВТ 3х1.5 мм²</t>
  </si>
  <si>
    <t>Доставка кабел СВТ 3х4 мм²</t>
  </si>
  <si>
    <t>Доставка кабел СВТ 5х4 мм²</t>
  </si>
  <si>
    <t>Свързване проводник към съоръжение до 4мм²</t>
  </si>
  <si>
    <t xml:space="preserve"> II.Вътрешни ел. инсталации </t>
  </si>
  <si>
    <t>Полагане PVC тръба Ø23 скрито</t>
  </si>
  <si>
    <t>Изтегляне кабел СВТ 5х4 мм² в  тръба</t>
  </si>
  <si>
    <t>Полагане мостов проводник ПВВМ скрито</t>
  </si>
  <si>
    <t>Монтаж плафониера противовлажна</t>
  </si>
  <si>
    <t>Монтаж плафониера обикновена</t>
  </si>
  <si>
    <t>Монтаж аплик противовлажен</t>
  </si>
  <si>
    <t>Монтаж ЛЕД осв.тяло "Луна" Ø220; 18 W; 220V; ІР 21вградена</t>
  </si>
  <si>
    <t>Монтаж ЛЕД  "Луна" малка вградена</t>
  </si>
  <si>
    <t>Монтаж ЛЕД  пано 30/30 см. вградено</t>
  </si>
  <si>
    <t>Монтаж ЛЕД  пано 18/18 см. вградено</t>
  </si>
  <si>
    <t>Монтаж осв.тяло тип луминесцентно вградено на таван</t>
  </si>
  <si>
    <t>Монтаж осветително тяло за евакуационно осветление</t>
  </si>
  <si>
    <t>Монтаж контакт и ключ скрити</t>
  </si>
  <si>
    <t>Монтаж контакт и ключ противовлажни</t>
  </si>
  <si>
    <t>Монтаж трифазен контакт</t>
  </si>
  <si>
    <t>Доставка и монтаж разклонителна кутия скрита</t>
  </si>
  <si>
    <t>Монтаж РVС конзола кръгла единична</t>
  </si>
  <si>
    <t>Монтаж бойлерно табло</t>
  </si>
  <si>
    <t>Монтаж табло Т-Главно на стена</t>
  </si>
  <si>
    <t>Доставка мостов проводник ПВВМ 3х1,5 мм²</t>
  </si>
  <si>
    <t>Доставка мостов проводник ПВВМ 3х2,5 мм²</t>
  </si>
  <si>
    <t>Доставка мостов проводник ПВВМ 3х4 мм²</t>
  </si>
  <si>
    <t>Доставка плафониера противовлажна с ЛЕД крушка</t>
  </si>
  <si>
    <t>Доставка плафониера противовлажна с ЛЕД крушка и датчик за движение</t>
  </si>
  <si>
    <t>Доставка аплик противовлажен с КЛЛ "up-down"</t>
  </si>
  <si>
    <t>Доставка плафониера обикновена с ЛЕД крушка</t>
  </si>
  <si>
    <t>Доставка осв.тяло ЛЕД "Луна" 10W 220V ІР 21 за вграждане</t>
  </si>
  <si>
    <t>Доставка осв.тяло ЛЕД "Луна" Ø220;18W 220V ІР 21 за вграждане</t>
  </si>
  <si>
    <t>Доставка ЛЕД  пано 30/30 см. вградено</t>
  </si>
  <si>
    <t>Доставка ЛЕД  пано 18/18 см. вградено</t>
  </si>
  <si>
    <t>Доставка осв.тяло тип луминесцентно вградено 1х18W IP 21</t>
  </si>
  <si>
    <t>Доставка осв.тяло тип луминесцентно вградено 2х18W IP 54</t>
  </si>
  <si>
    <t xml:space="preserve">Доставка осветително тяло за евакуационно осветл. 5х10W </t>
  </si>
  <si>
    <t>Доставка ключ единичен скрит ІР21</t>
  </si>
  <si>
    <t>Също сериен ІР21</t>
  </si>
  <si>
    <t>Доставка ключ единичен скрит ІР44</t>
  </si>
  <si>
    <t>Доставка контакт "Шуко" скрит с 1 гнездо</t>
  </si>
  <si>
    <t>Доставка контакт "Шуко" противовлажен</t>
  </si>
  <si>
    <t>Доставка трифазен контакт РК 16А</t>
  </si>
  <si>
    <t>Доставка бойлерно табло</t>
  </si>
  <si>
    <t>Доставка табло Т-Главно по схема</t>
  </si>
  <si>
    <t>III.Ел.инсталация външна тоалетна</t>
  </si>
  <si>
    <t>Полагане кабел СВТ открито</t>
  </si>
  <si>
    <t>Монтаж осв.тяло тип луминисцентно вградено на таван</t>
  </si>
  <si>
    <t>Монтаж контакт и ключ противовлажен</t>
  </si>
  <si>
    <t>Монтаж табло Т-WC открито на стена</t>
  </si>
  <si>
    <t xml:space="preserve">Доставка плафониера противовлажна с ЛЕД крушка и датчик за движение </t>
  </si>
  <si>
    <t>Доставка осв.тяло тип луминисцентно вградено 2х18W IP 54</t>
  </si>
  <si>
    <t>Доставка ключ единичен скрит IP 44</t>
  </si>
  <si>
    <t>доставка контакт "Шуко" противовлажен</t>
  </si>
  <si>
    <t>Доставка и монтаж разклонителна кутия открита</t>
  </si>
  <si>
    <t>Доставка табло Т-WC Mini Progma 4модула 1х20А;1х16А;1х6А</t>
  </si>
  <si>
    <t>Доставка кабел СВТ 3х4 мм2</t>
  </si>
  <si>
    <t>Доставка кабел СВТ 3х2,5 мм2</t>
  </si>
  <si>
    <t>Доставка кабел СВТ 3х1,5 мм2</t>
  </si>
  <si>
    <t xml:space="preserve">IV.Заземителна и мълниезащитна  инсталации </t>
  </si>
  <si>
    <t>Доставка  и монтаж мълниеприемна мачта ММ4</t>
  </si>
  <si>
    <t>Доставка  и полагане проводник изолиран AlMgSi 0.5 ∅8</t>
  </si>
  <si>
    <t>Монтаж предпазна газова тръба 3/4" 1м за отводи</t>
  </si>
  <si>
    <t>Монтаж прав съединител</t>
  </si>
  <si>
    <t>Направа и монтаж заземление с 2 кола 63/63/6 мм2,5 м</t>
  </si>
  <si>
    <t>Направа и монтаж заземление с 1 кол 63/63/6 мм2,5 м</t>
  </si>
  <si>
    <t>Полагане поц.шина 40/4 мм скрито и  в изкоп</t>
  </si>
  <si>
    <t>Изпитване преходно съпротивление на заземител</t>
  </si>
  <si>
    <t>Всичко по  Част Ел.</t>
  </si>
  <si>
    <t>част В и К</t>
  </si>
  <si>
    <t>I. СВО- подмяна на съществуващо</t>
  </si>
  <si>
    <t>Изкоп с дълб. до 2м и шир. до 1.20м</t>
  </si>
  <si>
    <t>Обратно засипване с трамбоване</t>
  </si>
  <si>
    <t>Изпитване водопровод</t>
  </si>
  <si>
    <t>Дезинфекция водопровод</t>
  </si>
  <si>
    <t>Детекторна лента- доставка и монтаж</t>
  </si>
  <si>
    <t>Сигнална лента- доставка и монтаж</t>
  </si>
  <si>
    <t>ПЕВП тръби ф90/10- доставка и монтаж</t>
  </si>
  <si>
    <t>Водомерна шахта- доставка и монтаж</t>
  </si>
  <si>
    <t>CK 2"- доставка и монтаж</t>
  </si>
  <si>
    <t>Мрежест филтър 2"- доставка и монтаж</t>
  </si>
  <si>
    <t xml:space="preserve"> Комбиниран водомер Qn=2.5m³/h; Qn=15m³/h - доставка и монтаж </t>
  </si>
  <si>
    <t xml:space="preserve"> OK 2"- доставка и монтаж</t>
  </si>
  <si>
    <t xml:space="preserve"> CK 2" с изпразнител- доставка и монтаж</t>
  </si>
  <si>
    <t>ТСК 2" на клипс - доставка и монтаж</t>
  </si>
  <si>
    <t>Доставка и монтаж на ПХ 70/80 - надземен</t>
  </si>
  <si>
    <t>Разваляне на асф. настилка</t>
  </si>
  <si>
    <t>Възстановяване на асф. настилка</t>
  </si>
  <si>
    <t>Разваляне на тротоарна настилка</t>
  </si>
  <si>
    <t>Възстановяване на тротоарна настилка</t>
  </si>
  <si>
    <t>Пясъчнавъзглавница с дебелина 30см</t>
  </si>
  <si>
    <t>Направа трошенокаменна настилка с дебелина 40см</t>
  </si>
  <si>
    <t xml:space="preserve">Демонтаж на поц. Тръба </t>
  </si>
  <si>
    <t>Демонтаж на ТСК</t>
  </si>
  <si>
    <t>Демонтаж на водомерен възел</t>
  </si>
  <si>
    <t>Почистване на същ. водомерна шахта</t>
  </si>
  <si>
    <t>Общо за СВО</t>
  </si>
  <si>
    <t>II. Площадков водопровод</t>
  </si>
  <si>
    <t>Детекторна лента - доставка и монтаж</t>
  </si>
  <si>
    <t>ПЕВП тръби ф63/10- доставка и монтаж</t>
  </si>
  <si>
    <t>ПЕВП тръби ф40/10- доставка и монтаж</t>
  </si>
  <si>
    <t>ПЕВП тръби ф32/10- доставка и монтаж</t>
  </si>
  <si>
    <t>Направа трошенокаменна настилка с дебелина 30 см</t>
  </si>
  <si>
    <t xml:space="preserve">Демонтаж на поц.тръба </t>
  </si>
  <si>
    <t>СК 2" за противопожарни нужди месингов доставка и монтаж в комплект с табела</t>
  </si>
  <si>
    <t>Градински хидрант 3/4"</t>
  </si>
  <si>
    <t>Общо за площадков водопровод</t>
  </si>
  <si>
    <t xml:space="preserve">ІII. Площадкова канализация </t>
  </si>
  <si>
    <t>Изпитване канализация</t>
  </si>
  <si>
    <t>РVС тръби дебелостенни ф160- доставка и монтаж</t>
  </si>
  <si>
    <t>Ревизионна шахта с чугунен капак с дълбочина до 2м</t>
  </si>
  <si>
    <t>Почистване на същ РШ</t>
  </si>
  <si>
    <t>Подмяна на бетонов капак с чугунен за РШ-- доставка и монтаж</t>
  </si>
  <si>
    <t>ОК ф160- доставка и монтаж</t>
  </si>
  <si>
    <t>Демонтаж на съществуваща канализация до ф200</t>
  </si>
  <si>
    <t>Общо за площадкова канализация</t>
  </si>
  <si>
    <t>Водопроводна мрежа- сградна</t>
  </si>
  <si>
    <t>Демонтаж на поцинковани тръби от ф1/2“ до ф1“</t>
  </si>
  <si>
    <t>Демонтаж на смесителна батерия мивка</t>
  </si>
  <si>
    <t>Демонтаж на смесителна батерия душ</t>
  </si>
  <si>
    <t>Демонтаж тоалетно казанче и СК 1/2"</t>
  </si>
  <si>
    <t xml:space="preserve">Демонтаж  писоар и СК 1/2" </t>
  </si>
  <si>
    <t>Почистване, събиране в чували и изнасяне до входа на строителни отпадъци</t>
  </si>
  <si>
    <t>Натоварване на строителни отпадъци</t>
  </si>
  <si>
    <t>Извозване на строителни отпадъци</t>
  </si>
  <si>
    <t>Доставка и монтаж на тръби за студена вода  PPR, GFR, ф40 PN 16, в т.ч. и фитинги</t>
  </si>
  <si>
    <t>Доставка и монтаж на тръби за студена вода  PPR, GFR, ф32 PN 16, в т.ч. и фитинги</t>
  </si>
  <si>
    <t>Доставка и монтаж на тръби за топла вода  PPR, GFR, ф25 PN 16, в т.ч. и фитинги</t>
  </si>
  <si>
    <t>Доставка и монтаж на тръби за студена вода  PPR, GFR, ф25 PN 16, в т.ч. и фитинги</t>
  </si>
  <si>
    <t>Доставка и монтаж на тръби за студена вода  PPR, GFR, ф20 PN 16, в т.ч. и фитинги</t>
  </si>
  <si>
    <t>Доставка и монтаж на тръби за топла вода  PPR, GFR, ф20 PN 16, в т.ч. и фитинги</t>
  </si>
  <si>
    <t>Доставка и монтаж на СК ф40 с изпразнител</t>
  </si>
  <si>
    <t xml:space="preserve">Доставка и монтаж на СК 1 1/4"за топла вода </t>
  </si>
  <si>
    <t xml:space="preserve">Доставка и монтаж на бойлер 80л </t>
  </si>
  <si>
    <t xml:space="preserve">Доставка и монтаж на бойлер 50л </t>
  </si>
  <si>
    <t>Доставка и монтаж на изолация за тръби PPR, GFR, ф40 PN 16 / 20nn</t>
  </si>
  <si>
    <t>Доставка и монтаж на изолация за тръби PPR, GFR, до ф40 PN 16 / 15nn</t>
  </si>
  <si>
    <t>Изпитване водопроводна мрежа</t>
  </si>
  <si>
    <t>Дезинфекция на водопроводна мрежа</t>
  </si>
  <si>
    <t>Доставка и монтаж на смесителна батерия за мивка</t>
  </si>
  <si>
    <t>Доставка и монтаж на смесителна батерия за душ</t>
  </si>
  <si>
    <t>Доставка и монтаж на СК 1/2" за тоалетно казанче</t>
  </si>
  <si>
    <t>Общо за водопровoдна мрежа-сградна</t>
  </si>
  <si>
    <t>Канализационна мрежа- сградна</t>
  </si>
  <si>
    <t xml:space="preserve">Демонтаж на вертикални канализационни клонове </t>
  </si>
  <si>
    <t>Демонтаж на тоалетна мивка</t>
  </si>
  <si>
    <t xml:space="preserve">Демонтаж на кухненска мивка </t>
  </si>
  <si>
    <t>Демонтаж на писоар</t>
  </si>
  <si>
    <t xml:space="preserve">Демонтаж на клекало/ седало </t>
  </si>
  <si>
    <t xml:space="preserve">Демонтаж на ПС ф50 </t>
  </si>
  <si>
    <t xml:space="preserve">Демонтаж на чугунени ес връзки </t>
  </si>
  <si>
    <t xml:space="preserve">Разбиване на циментова замазка за разширяване на отвори в плоча за монтаж на ВКК </t>
  </si>
  <si>
    <t>Почистване, пълнене в чували и изнасяне до входа на строителни отпадъци</t>
  </si>
  <si>
    <t>Доставка и монтаж на PVC дебелостенни  ф160 за ВКК вкл. Фитинги</t>
  </si>
  <si>
    <t>Доставка и монтаж на PVC дебелостенни  ф110 за ВКК вкл. Фитинги</t>
  </si>
  <si>
    <t>Доставка и монтаж на PVC дебелостенни  ф50 за ВКК вкл. Фитинги</t>
  </si>
  <si>
    <t>Влагоустойчив гипсокартон 12.5мм</t>
  </si>
  <si>
    <t>Минерална вата 50мм между гипсокартон в инсталационни пакети</t>
  </si>
  <si>
    <t>Доставка и монтаж на тоалетна мивка</t>
  </si>
  <si>
    <t>Доставка и монтаж на сифон ф50</t>
  </si>
  <si>
    <t>Доставка и монтаж на сифон ф100</t>
  </si>
  <si>
    <t>Доставка  монтаж на тоалетно седало</t>
  </si>
  <si>
    <t>Общо за канализационна мрежа- сградна</t>
  </si>
  <si>
    <t>Всичко по част  В и К</t>
  </si>
  <si>
    <t xml:space="preserve">част Пожарна безопасност </t>
  </si>
  <si>
    <t>Пожарогасител прахов с клас на праха АВС 6 кг.</t>
  </si>
  <si>
    <t>Пожарогасител СО2 5 кг.</t>
  </si>
  <si>
    <t>Пожарогасител на водна основа за пожари клас А 9 л.</t>
  </si>
  <si>
    <t>Стойка за закрепване на стена за пожарогасител</t>
  </si>
  <si>
    <t xml:space="preserve">Указателна табела за пожарогасител </t>
  </si>
  <si>
    <t>Всичко по част ПБ</t>
  </si>
  <si>
    <t>Част Парковоустройство и Благоустройство</t>
  </si>
  <si>
    <t>Почистване на терен от саморасла и издънкова дървесна и храстова растителност, в т.ч. изкореняване</t>
  </si>
  <si>
    <r>
      <t>m</t>
    </r>
    <r>
      <rPr>
        <vertAlign val="superscript"/>
        <sz val="11"/>
        <color theme="1"/>
        <rFont val="Times New Roman"/>
        <family val="1"/>
        <charset val="204"/>
      </rPr>
      <t>2</t>
    </r>
  </si>
  <si>
    <t>Заравняване на терена, в т.ч. запълване на ровове със земна маса от място</t>
  </si>
  <si>
    <t>Тънки изкопи до 0,5м ръчно земни маси  за основа</t>
  </si>
  <si>
    <t>Обратно засипване с з.п. (хумус)</t>
  </si>
  <si>
    <r>
      <t>m</t>
    </r>
    <r>
      <rPr>
        <vertAlign val="superscript"/>
        <sz val="11"/>
        <color indexed="8"/>
        <rFont val="Times New Roman"/>
        <family val="1"/>
        <charset val="204"/>
      </rPr>
      <t>3</t>
    </r>
  </si>
  <si>
    <t>Разбиване на бетонови основи с багер-хидрочук Н-50 см и превоз на посочено място за строителни отпадъци</t>
  </si>
  <si>
    <t>Подготовка на земно легло (подравняване и уплътняване)</t>
  </si>
  <si>
    <t>Доставка и полагане бетон В 20 за  легнал градински бетонов бордюр 8/16/50 см</t>
  </si>
  <si>
    <t>Доставка и полагане на  материал за основа бетонови павета (трошенокамена настилка)  предвиден за F4-F5 локалните ремонти</t>
  </si>
  <si>
    <r>
      <t>m</t>
    </r>
    <r>
      <rPr>
        <vertAlign val="superscript"/>
        <sz val="11"/>
        <rFont val="Times New Roman"/>
        <family val="1"/>
        <charset val="204"/>
      </rPr>
      <t>3</t>
    </r>
  </si>
  <si>
    <t xml:space="preserve">Доставка и полагане на легнал градински бетонов бордюр 8/16/50 см и всички работи, свързани с това </t>
  </si>
  <si>
    <t>м/л</t>
  </si>
  <si>
    <t xml:space="preserve">Доставка и полагане на настилка от бетонови павета 20/10/6 см (унипаваж) върху пясъчно легло с дебелина 10 см и всички работи, свързани с това  </t>
  </si>
  <si>
    <t>Доставка и монтаж чрез анкериране в бетонови стъпки в терена на пейки 180/45/40 см (д/в/ш) модел П01-Б</t>
  </si>
  <si>
    <t>Доставка и монтаж чрез анкериране в настилката на пейки с облегалки, модел П02-Б, 180/84/52 см</t>
  </si>
  <si>
    <t>Доставка и монтаж на фонтанка за питейна вода</t>
  </si>
  <si>
    <t xml:space="preserve">Общо Благоустрояване </t>
  </si>
  <si>
    <t>Околна среда</t>
  </si>
  <si>
    <t>1.Преместваем обект - обслужваща сграда - 1бр</t>
  </si>
  <si>
    <t xml:space="preserve">Тънки изкопи до 0,5м ръчно земни маси  </t>
  </si>
  <si>
    <t>Подложка от трошен камък</t>
  </si>
  <si>
    <t>Направа и разваляне на кофраж за  настилка</t>
  </si>
  <si>
    <t>Доставка и полагане бетон клас В 20 за настилка 10 см.</t>
  </si>
  <si>
    <t>Доставка  и монтаж на стоманена  заварена армировъчна мрежа Ф 8, 10/10 см.</t>
  </si>
  <si>
    <t>Оборудвана метална сграда- 5/2,4м - 12см</t>
  </si>
  <si>
    <t>4.Портал</t>
  </si>
  <si>
    <t>Подмазване и/или шпакловане с циментово лепило и микрофибърна мрежа на съществуващи стоманобетонови стени</t>
  </si>
  <si>
    <t>Реновиране на същесвуващи металени елементи</t>
  </si>
  <si>
    <t>Изработка и монтаж на двойно отваряем метален портал портал с размери 300/180</t>
  </si>
  <si>
    <t>5.Ограда</t>
  </si>
  <si>
    <t>Ръчен изкоп с ширина 0.4м.и дълбочина до 0.5м.</t>
  </si>
  <si>
    <t>Кофраж и декофраж за стоманобетонни стени с дебелина 20 см</t>
  </si>
  <si>
    <t>Изработка и монтаж арматура</t>
  </si>
  <si>
    <t>Стомана Ст.3 за закладни части и монтаж</t>
  </si>
  <si>
    <t>Бетон В 20 за основи и армирани стени с деб. 20см.</t>
  </si>
  <si>
    <t>Доставка и монтаж на стоманени носещи колонки 6/6/125 с РVС покритие</t>
  </si>
  <si>
    <t>Доставка и монтаж на декоративни оградни пана с РVС покритие 250/120 см.</t>
  </si>
  <si>
    <t>Доставка и монтаж боядисани метални оградни колове ф50,  Н-2.1м  и заварена метална шапка</t>
  </si>
  <si>
    <t>Доставка и монтаж поцинкована оградна мрежа Н-1,40м.</t>
  </si>
  <si>
    <t>Всичко по  Част Паркоустройство и Благоустройство</t>
  </si>
  <si>
    <t>Обща цена  /без ДДС/:</t>
  </si>
  <si>
    <t>ДДС 20%</t>
  </si>
  <si>
    <t>Всичко</t>
  </si>
  <si>
    <t>ПРОМЯНА ПРЕДНАЗНАЧЕНИЕТО НА СЪЩЕСТВУВАЩА СГРАДА - БИВША ГРАНИЧНА ЗАСТАВА, В ПОСЕТИТЕЛСКИ ЦЕНТЪР, ЧРЕЗ РЕКОНСТРУКЦИЯ, ПРЕУСТРОЙСТВО И ОБОРУДВАНЕ/ОБЗАВЕЖДАНЕ. РЕМОНТ И ОБНОВЯВАНЕ НА ТЕРЕНА в ПИ 34045.54.222, в с.Йовково, общ.Ген.Тошево - ЕТАП-II</t>
  </si>
  <si>
    <t xml:space="preserve">1.ПОД </t>
  </si>
  <si>
    <t xml:space="preserve">2.СТЕНИ </t>
  </si>
  <si>
    <t>3.ТАВАН</t>
  </si>
  <si>
    <t>4.Преместваем обект - Дървена беседка - 3бр</t>
  </si>
  <si>
    <t>Беседки - 3,6/3м</t>
  </si>
  <si>
    <t>5.Открита сцена</t>
  </si>
  <si>
    <t>Каменна зидария в основи на циментен р-р</t>
  </si>
  <si>
    <t>Каменна зидария над основи с едно лице на циментен р-р</t>
  </si>
  <si>
    <t>6. Парковоустройство и Благоустройство</t>
  </si>
  <si>
    <t xml:space="preserve">Доставка и полагане бетон В 20 за   фундаменти за  табели </t>
  </si>
  <si>
    <r>
      <t>m</t>
    </r>
    <r>
      <rPr>
        <vertAlign val="superscript"/>
        <sz val="10"/>
        <color indexed="8"/>
        <rFont val="Times New Roman"/>
        <family val="1"/>
        <charset val="204"/>
      </rPr>
      <t>3</t>
    </r>
  </si>
  <si>
    <t>F-F3 локални ремонти (изкоп за нова асфалтова настилка земни почви)</t>
  </si>
  <si>
    <r>
      <t>m</t>
    </r>
    <r>
      <rPr>
        <vertAlign val="superscript"/>
        <sz val="10"/>
        <color theme="1"/>
        <rFont val="Times New Roman"/>
        <family val="1"/>
        <charset val="204"/>
      </rPr>
      <t>3</t>
    </r>
  </si>
  <si>
    <t xml:space="preserve"> F6 фрезоване на стара асфалтова настилка и подравняване на ниво нивелета трошено каменна настилка</t>
  </si>
  <si>
    <r>
      <t>m</t>
    </r>
    <r>
      <rPr>
        <vertAlign val="superscript"/>
        <sz val="10"/>
        <color theme="1"/>
        <rFont val="Times New Roman"/>
        <family val="1"/>
        <charset val="204"/>
      </rPr>
      <t>2</t>
    </r>
  </si>
  <si>
    <t>Доставка и полагане на  материал за основа асфалт (трошенокамена настилка)  предвиден за F-F3 локалните ремонти</t>
  </si>
  <si>
    <t>Направа на първи (свързващ ) битумен разлив</t>
  </si>
  <si>
    <t xml:space="preserve">Престъргване и профилиране на съществуваща асфалтобетонова настилка, включително изкопаване, натоварване, транспортиране на определено разстояние, разтоварване на депо и оформянето му и всички  свързани с това разходи.  </t>
  </si>
  <si>
    <r>
      <t>m</t>
    </r>
    <r>
      <rPr>
        <vertAlign val="superscript"/>
        <sz val="10"/>
        <rFont val="Times New Roman"/>
        <family val="1"/>
        <charset val="204"/>
      </rPr>
      <t>2</t>
    </r>
  </si>
  <si>
    <t xml:space="preserve"> Доставка и полагане на плътен асфалтобетон ТИП А с дебелина 5 см след уплътняване</t>
  </si>
  <si>
    <t>Изкоп за легло на настилка от трошен чакъл</t>
  </si>
  <si>
    <t>F8-F9 изкоп на стара асфалтова настилка Н-50см</t>
  </si>
  <si>
    <t>Полагане на настилка от трошен чакъл, фракция 1-2 см, в слой от 10-15 см с трамбоване</t>
  </si>
  <si>
    <t>Направа на хоризонтална маркировка с обикновена боя, напречни линии, надписи, символи и други, съгласно чертежи и спесификация от проекта, включително всички  разходи</t>
  </si>
  <si>
    <t xml:space="preserve">Изработка и монтаж на информационна табела  относно експозицията  с размери 140/250 см. </t>
  </si>
  <si>
    <t xml:space="preserve">Изработка и монтаж на информационна табела относно финансирането на проекта  с размери 50/70см.  </t>
  </si>
  <si>
    <t xml:space="preserve">                                        </t>
  </si>
  <si>
    <t xml:space="preserve">                                    </t>
  </si>
  <si>
    <t xml:space="preserve">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</si>
</sst>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vertAlign val="superscript"/>
      <sz val="11"/>
      <color theme="1"/>
      <name val="Times New Roman"/>
      <family val="1"/>
      <charset val="204"/>
    </font>
    <font>
      <vertAlign val="superscript"/>
      <sz val="11"/>
      <color indexed="8"/>
      <name val="Times New Roman"/>
      <family val="1"/>
      <charset val="204"/>
    </font>
    <font>
      <sz val="11"/>
      <name val="Calibri"/>
      <family val="2"/>
      <charset val="204"/>
      <scheme val="minor"/>
    </font>
    <font>
      <vertAlign val="superscript"/>
      <sz val="11"/>
      <name val="Times New Roman"/>
      <family val="1"/>
      <charset val="204"/>
    </font>
    <font>
      <sz val="11"/>
      <color rgb="FF00B0F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vertAlign val="superscript"/>
      <sz val="1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1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wrapText="1"/>
    </xf>
    <xf numFmtId="0" fontId="1" fillId="2" borderId="0" xfId="0" applyFont="1" applyFill="1" applyAlignment="1">
      <alignment horizontal="center"/>
    </xf>
    <xf numFmtId="2" fontId="1" fillId="2" borderId="0" xfId="0" applyNumberFormat="1" applyFont="1" applyFill="1"/>
    <xf numFmtId="0" fontId="2" fillId="2" borderId="0" xfId="0" applyFont="1" applyFill="1" applyAlignment="1">
      <alignment horizontal="center"/>
    </xf>
    <xf numFmtId="1" fontId="3" fillId="2" borderId="1" xfId="0" applyNumberFormat="1" applyFont="1" applyFill="1" applyBorder="1" applyAlignment="1">
      <alignment horizontal="center" vertical="center" wrapText="1"/>
    </xf>
    <xf numFmtId="2" fontId="3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2" borderId="4" xfId="0" applyFont="1" applyFill="1" applyBorder="1"/>
    <xf numFmtId="0" fontId="5" fillId="2" borderId="5" xfId="0" applyFont="1" applyFill="1" applyBorder="1" applyAlignment="1">
      <alignment wrapText="1"/>
    </xf>
    <xf numFmtId="0" fontId="4" fillId="2" borderId="5" xfId="0" applyFont="1" applyFill="1" applyBorder="1" applyAlignment="1">
      <alignment horizontal="center"/>
    </xf>
    <xf numFmtId="2" fontId="4" fillId="2" borderId="5" xfId="0" applyNumberFormat="1" applyFont="1" applyFill="1" applyBorder="1"/>
    <xf numFmtId="0" fontId="4" fillId="2" borderId="5" xfId="0" applyFont="1" applyFill="1" applyBorder="1"/>
    <xf numFmtId="0" fontId="4" fillId="2" borderId="6" xfId="0" applyFont="1" applyFill="1" applyBorder="1"/>
    <xf numFmtId="2" fontId="4" fillId="2" borderId="7" xfId="0" applyNumberFormat="1" applyFont="1" applyFill="1" applyBorder="1"/>
    <xf numFmtId="0" fontId="4" fillId="2" borderId="7" xfId="0" applyFont="1" applyFill="1" applyBorder="1"/>
    <xf numFmtId="0" fontId="4" fillId="2" borderId="8" xfId="0" applyFont="1" applyFill="1" applyBorder="1"/>
    <xf numFmtId="2" fontId="6" fillId="2" borderId="7" xfId="0" applyNumberFormat="1" applyFont="1" applyFill="1" applyBorder="1"/>
    <xf numFmtId="0" fontId="4" fillId="2" borderId="5" xfId="0" applyFont="1" applyFill="1" applyBorder="1" applyAlignment="1">
      <alignment wrapText="1"/>
    </xf>
    <xf numFmtId="2" fontId="4" fillId="2" borderId="8" xfId="0" applyNumberFormat="1" applyFont="1" applyFill="1" applyBorder="1"/>
    <xf numFmtId="0" fontId="4" fillId="2" borderId="7" xfId="0" applyFont="1" applyFill="1" applyBorder="1" applyAlignment="1">
      <alignment wrapText="1"/>
    </xf>
    <xf numFmtId="0" fontId="4" fillId="2" borderId="7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2" fontId="5" fillId="2" borderId="7" xfId="0" applyNumberFormat="1" applyFont="1" applyFill="1" applyBorder="1"/>
    <xf numFmtId="2" fontId="5" fillId="2" borderId="8" xfId="0" applyNumberFormat="1" applyFont="1" applyFill="1" applyBorder="1"/>
    <xf numFmtId="2" fontId="7" fillId="2" borderId="7" xfId="0" applyNumberFormat="1" applyFont="1" applyFill="1" applyBorder="1"/>
    <xf numFmtId="0" fontId="4" fillId="2" borderId="9" xfId="0" applyFont="1" applyFill="1" applyBorder="1"/>
    <xf numFmtId="0" fontId="6" fillId="2" borderId="7" xfId="0" applyFont="1" applyFill="1" applyBorder="1" applyAlignment="1">
      <alignment horizontal="left" wrapText="1"/>
    </xf>
    <xf numFmtId="0" fontId="6" fillId="2" borderId="7" xfId="0" applyFont="1" applyFill="1" applyBorder="1" applyAlignment="1">
      <alignment horizontal="center"/>
    </xf>
    <xf numFmtId="2" fontId="6" fillId="2" borderId="7" xfId="0" applyNumberFormat="1" applyFont="1" applyFill="1" applyBorder="1" applyAlignment="1">
      <alignment horizontal="right"/>
    </xf>
    <xf numFmtId="2" fontId="6" fillId="2" borderId="8" xfId="0" applyNumberFormat="1" applyFont="1" applyFill="1" applyBorder="1" applyAlignment="1">
      <alignment horizontal="right"/>
    </xf>
    <xf numFmtId="0" fontId="6" fillId="2" borderId="7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horizontal="center" vertical="center" wrapText="1"/>
    </xf>
    <xf numFmtId="2" fontId="6" fillId="2" borderId="7" xfId="0" applyNumberFormat="1" applyFont="1" applyFill="1" applyBorder="1" applyAlignment="1">
      <alignment horizontal="right" vertical="center" wrapText="1"/>
    </xf>
    <xf numFmtId="4" fontId="6" fillId="2" borderId="8" xfId="0" applyNumberFormat="1" applyFont="1" applyFill="1" applyBorder="1" applyAlignment="1">
      <alignment horizontal="right"/>
    </xf>
    <xf numFmtId="0" fontId="4" fillId="2" borderId="4" xfId="0" applyFont="1" applyFill="1" applyBorder="1" applyAlignment="1">
      <alignment wrapText="1"/>
    </xf>
    <xf numFmtId="4" fontId="6" fillId="2" borderId="8" xfId="0" applyNumberFormat="1" applyFont="1" applyFill="1" applyBorder="1" applyAlignment="1">
      <alignment horizontal="right" wrapText="1"/>
    </xf>
    <xf numFmtId="0" fontId="6" fillId="2" borderId="5" xfId="0" applyFont="1" applyFill="1" applyBorder="1" applyAlignment="1">
      <alignment vertical="center" wrapText="1"/>
    </xf>
    <xf numFmtId="2" fontId="3" fillId="2" borderId="7" xfId="0" applyNumberFormat="1" applyFont="1" applyFill="1" applyBorder="1"/>
    <xf numFmtId="0" fontId="4" fillId="2" borderId="10" xfId="0" applyFont="1" applyFill="1" applyBorder="1" applyAlignment="1">
      <alignment wrapText="1"/>
    </xf>
    <xf numFmtId="0" fontId="4" fillId="2" borderId="10" xfId="0" applyFont="1" applyFill="1" applyBorder="1" applyAlignment="1">
      <alignment horizontal="center"/>
    </xf>
    <xf numFmtId="2" fontId="4" fillId="2" borderId="10" xfId="0" applyNumberFormat="1" applyFont="1" applyFill="1" applyBorder="1"/>
    <xf numFmtId="2" fontId="4" fillId="2" borderId="11" xfId="0" applyNumberFormat="1" applyFont="1" applyFill="1" applyBorder="1" applyAlignment="1">
      <alignment wrapText="1"/>
    </xf>
    <xf numFmtId="2" fontId="4" fillId="2" borderId="8" xfId="0" applyNumberFormat="1" applyFont="1" applyFill="1" applyBorder="1" applyAlignment="1">
      <alignment wrapText="1"/>
    </xf>
    <xf numFmtId="0" fontId="4" fillId="2" borderId="7" xfId="0" applyFont="1" applyFill="1" applyBorder="1" applyAlignment="1">
      <alignment horizontal="center" wrapText="1"/>
    </xf>
    <xf numFmtId="2" fontId="4" fillId="2" borderId="7" xfId="0" applyNumberFormat="1" applyFont="1" applyFill="1" applyBorder="1" applyAlignment="1">
      <alignment wrapText="1"/>
    </xf>
    <xf numFmtId="0" fontId="4" fillId="2" borderId="12" xfId="0" applyFont="1" applyFill="1" applyBorder="1"/>
    <xf numFmtId="0" fontId="3" fillId="2" borderId="5" xfId="0" applyFont="1" applyFill="1" applyBorder="1" applyAlignment="1">
      <alignment wrapText="1"/>
    </xf>
    <xf numFmtId="0" fontId="5" fillId="2" borderId="7" xfId="0" applyFont="1" applyFill="1" applyBorder="1" applyAlignment="1">
      <alignment wrapText="1"/>
    </xf>
    <xf numFmtId="2" fontId="4" fillId="2" borderId="13" xfId="0" applyNumberFormat="1" applyFont="1" applyFill="1" applyBorder="1" applyAlignment="1">
      <alignment horizontal="right"/>
    </xf>
    <xf numFmtId="2" fontId="4" fillId="2" borderId="14" xfId="0" applyNumberFormat="1" applyFont="1" applyFill="1" applyBorder="1"/>
    <xf numFmtId="2" fontId="5" fillId="2" borderId="5" xfId="0" applyNumberFormat="1" applyFont="1" applyFill="1" applyBorder="1"/>
    <xf numFmtId="0" fontId="3" fillId="2" borderId="7" xfId="0" applyFont="1" applyFill="1" applyBorder="1" applyAlignment="1">
      <alignment horizontal="center" vertical="center" wrapText="1"/>
    </xf>
    <xf numFmtId="0" fontId="4" fillId="2" borderId="0" xfId="0" applyFont="1" applyFill="1" applyBorder="1"/>
    <xf numFmtId="0" fontId="6" fillId="2" borderId="7" xfId="0" applyFont="1" applyFill="1" applyBorder="1" applyAlignment="1">
      <alignment horizontal="center" wrapText="1"/>
    </xf>
    <xf numFmtId="2" fontId="6" fillId="2" borderId="7" xfId="0" applyNumberFormat="1" applyFont="1" applyFill="1" applyBorder="1" applyAlignment="1">
      <alignment horizontal="right" wrapText="1"/>
    </xf>
    <xf numFmtId="0" fontId="6" fillId="2" borderId="7" xfId="0" applyFont="1" applyFill="1" applyBorder="1" applyAlignment="1">
      <alignment wrapText="1"/>
    </xf>
    <xf numFmtId="2" fontId="5" fillId="2" borderId="15" xfId="0" applyNumberFormat="1" applyFont="1" applyFill="1" applyBorder="1"/>
    <xf numFmtId="0" fontId="1" fillId="2" borderId="7" xfId="0" applyFont="1" applyFill="1" applyBorder="1" applyAlignment="1">
      <alignment horizontal="center" vertical="center"/>
    </xf>
    <xf numFmtId="2" fontId="1" fillId="2" borderId="15" xfId="0" applyNumberFormat="1" applyFont="1" applyFill="1" applyBorder="1" applyAlignment="1">
      <alignment horizontal="center" vertical="center"/>
    </xf>
    <xf numFmtId="2" fontId="5" fillId="2" borderId="6" xfId="0" applyNumberFormat="1" applyFont="1" applyFill="1" applyBorder="1"/>
    <xf numFmtId="1" fontId="6" fillId="2" borderId="9" xfId="0" applyNumberFormat="1" applyFont="1" applyFill="1" applyBorder="1" applyAlignment="1">
      <alignment horizontal="center" vertical="center" wrapText="1"/>
    </xf>
    <xf numFmtId="2" fontId="3" fillId="2" borderId="7" xfId="0" applyNumberFormat="1" applyFont="1" applyFill="1" applyBorder="1" applyAlignment="1">
      <alignment horizontal="left" vertical="center" wrapText="1"/>
    </xf>
    <xf numFmtId="2" fontId="3" fillId="2" borderId="7" xfId="0" applyNumberFormat="1" applyFont="1" applyFill="1" applyBorder="1" applyAlignment="1">
      <alignment horizontal="center" vertical="center" wrapText="1"/>
    </xf>
    <xf numFmtId="2" fontId="3" fillId="2" borderId="7" xfId="0" applyNumberFormat="1" applyFont="1" applyFill="1" applyBorder="1" applyAlignment="1">
      <alignment horizontal="right" vertical="center" wrapText="1"/>
    </xf>
    <xf numFmtId="2" fontId="3" fillId="2" borderId="8" xfId="0" applyNumberFormat="1" applyFont="1" applyFill="1" applyBorder="1" applyAlignment="1">
      <alignment horizontal="center" vertical="center" wrapText="1"/>
    </xf>
    <xf numFmtId="0" fontId="1" fillId="2" borderId="9" xfId="0" applyFont="1" applyFill="1" applyBorder="1"/>
    <xf numFmtId="0" fontId="2" fillId="2" borderId="7" xfId="0" applyFont="1" applyFill="1" applyBorder="1" applyAlignment="1">
      <alignment wrapText="1"/>
    </xf>
    <xf numFmtId="0" fontId="1" fillId="2" borderId="7" xfId="0" applyFont="1" applyFill="1" applyBorder="1" applyAlignment="1">
      <alignment horizontal="center"/>
    </xf>
    <xf numFmtId="2" fontId="1" fillId="2" borderId="7" xfId="0" applyNumberFormat="1" applyFont="1" applyFill="1" applyBorder="1"/>
    <xf numFmtId="0" fontId="1" fillId="2" borderId="7" xfId="0" applyFont="1" applyFill="1" applyBorder="1"/>
    <xf numFmtId="0" fontId="1" fillId="2" borderId="8" xfId="0" applyFont="1" applyFill="1" applyBorder="1"/>
    <xf numFmtId="2" fontId="6" fillId="2" borderId="7" xfId="0" applyNumberFormat="1" applyFont="1" applyFill="1" applyBorder="1" applyAlignment="1">
      <alignment wrapText="1"/>
    </xf>
    <xf numFmtId="4" fontId="6" fillId="2" borderId="7" xfId="0" applyNumberFormat="1" applyFont="1" applyFill="1" applyBorder="1" applyAlignment="1">
      <alignment wrapText="1"/>
    </xf>
    <xf numFmtId="4" fontId="6" fillId="2" borderId="8" xfId="0" applyNumberFormat="1" applyFont="1" applyFill="1" applyBorder="1" applyAlignment="1">
      <alignment wrapText="1"/>
    </xf>
    <xf numFmtId="4" fontId="3" fillId="2" borderId="8" xfId="0" applyNumberFormat="1" applyFont="1" applyFill="1" applyBorder="1" applyAlignment="1">
      <alignment wrapText="1"/>
    </xf>
    <xf numFmtId="0" fontId="6" fillId="2" borderId="7" xfId="0" applyFont="1" applyFill="1" applyBorder="1" applyAlignment="1">
      <alignment horizontal="left" vertical="top" wrapText="1"/>
    </xf>
    <xf numFmtId="0" fontId="3" fillId="2" borderId="7" xfId="0" applyFont="1" applyFill="1" applyBorder="1" applyAlignment="1">
      <alignment horizontal="left" wrapText="1"/>
    </xf>
    <xf numFmtId="0" fontId="3" fillId="2" borderId="7" xfId="0" applyFont="1" applyFill="1" applyBorder="1" applyAlignment="1">
      <alignment horizontal="right" wrapText="1"/>
    </xf>
    <xf numFmtId="2" fontId="6" fillId="2" borderId="8" xfId="0" applyNumberFormat="1" applyFont="1" applyFill="1" applyBorder="1"/>
    <xf numFmtId="0" fontId="6" fillId="2" borderId="7" xfId="0" applyFont="1" applyFill="1" applyBorder="1" applyAlignment="1">
      <alignment vertical="top" wrapText="1"/>
    </xf>
    <xf numFmtId="0" fontId="6" fillId="2" borderId="7" xfId="0" applyFont="1" applyFill="1" applyBorder="1" applyAlignment="1">
      <alignment horizontal="center" vertical="top" wrapText="1"/>
    </xf>
    <xf numFmtId="2" fontId="6" fillId="2" borderId="7" xfId="0" applyNumberFormat="1" applyFont="1" applyFill="1" applyBorder="1" applyAlignment="1">
      <alignment vertical="top" wrapText="1"/>
    </xf>
    <xf numFmtId="2" fontId="6" fillId="2" borderId="8" xfId="0" applyNumberFormat="1" applyFont="1" applyFill="1" applyBorder="1" applyAlignment="1">
      <alignment vertical="top" wrapText="1"/>
    </xf>
    <xf numFmtId="2" fontId="3" fillId="2" borderId="8" xfId="0" applyNumberFormat="1" applyFont="1" applyFill="1" applyBorder="1" applyAlignment="1">
      <alignment horizontal="right" vertical="center" wrapText="1"/>
    </xf>
    <xf numFmtId="0" fontId="5" fillId="2" borderId="7" xfId="0" applyFont="1" applyFill="1" applyBorder="1" applyAlignment="1">
      <alignment horizontal="right" vertical="center" wrapText="1"/>
    </xf>
    <xf numFmtId="0" fontId="4" fillId="2" borderId="7" xfId="0" applyFont="1" applyFill="1" applyBorder="1" applyAlignment="1">
      <alignment horizontal="center" vertical="center" wrapText="1"/>
    </xf>
    <xf numFmtId="2" fontId="4" fillId="2" borderId="7" xfId="0" applyNumberFormat="1" applyFont="1" applyFill="1" applyBorder="1" applyAlignment="1">
      <alignment horizontal="right" vertical="center" wrapText="1"/>
    </xf>
    <xf numFmtId="0" fontId="6" fillId="2" borderId="7" xfId="0" applyFont="1" applyFill="1" applyBorder="1" applyAlignment="1">
      <alignment horizontal="justify" vertical="center" wrapText="1"/>
    </xf>
    <xf numFmtId="2" fontId="6" fillId="2" borderId="8" xfId="0" applyNumberFormat="1" applyFont="1" applyFill="1" applyBorder="1" applyAlignment="1">
      <alignment horizontal="right" vertical="center" wrapText="1"/>
    </xf>
    <xf numFmtId="0" fontId="4" fillId="2" borderId="7" xfId="0" applyFont="1" applyFill="1" applyBorder="1" applyAlignment="1">
      <alignment vertical="center" wrapText="1"/>
    </xf>
    <xf numFmtId="2" fontId="6" fillId="2" borderId="7" xfId="0" applyNumberFormat="1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horizontal="left" vertical="center" wrapText="1"/>
    </xf>
    <xf numFmtId="2" fontId="2" fillId="2" borderId="8" xfId="0" applyNumberFormat="1" applyFont="1" applyFill="1" applyBorder="1"/>
    <xf numFmtId="0" fontId="1" fillId="2" borderId="7" xfId="0" applyFont="1" applyFill="1" applyBorder="1" applyAlignment="1">
      <alignment wrapText="1"/>
    </xf>
    <xf numFmtId="2" fontId="1" fillId="2" borderId="7" xfId="0" applyNumberFormat="1" applyFont="1" applyFill="1" applyBorder="1" applyAlignment="1">
      <alignment vertical="center"/>
    </xf>
    <xf numFmtId="2" fontId="6" fillId="2" borderId="7" xfId="0" applyNumberFormat="1" applyFont="1" applyFill="1" applyBorder="1" applyAlignment="1">
      <alignment vertical="center"/>
    </xf>
    <xf numFmtId="2" fontId="1" fillId="2" borderId="8" xfId="0" applyNumberFormat="1" applyFont="1" applyFill="1" applyBorder="1" applyAlignment="1">
      <alignment vertical="center"/>
    </xf>
    <xf numFmtId="0" fontId="0" fillId="2" borderId="9" xfId="0" applyFill="1" applyBorder="1"/>
    <xf numFmtId="0" fontId="6" fillId="2" borderId="5" xfId="0" applyFont="1" applyFill="1" applyBorder="1" applyAlignment="1">
      <alignment wrapText="1"/>
    </xf>
    <xf numFmtId="0" fontId="6" fillId="2" borderId="5" xfId="0" applyFont="1" applyFill="1" applyBorder="1" applyAlignment="1">
      <alignment horizontal="center"/>
    </xf>
    <xf numFmtId="0" fontId="6" fillId="2" borderId="5" xfId="0" applyFont="1" applyFill="1" applyBorder="1" applyAlignment="1">
      <alignment vertical="center"/>
    </xf>
    <xf numFmtId="2" fontId="4" fillId="2" borderId="8" xfId="0" applyNumberFormat="1" applyFont="1" applyFill="1" applyBorder="1" applyAlignment="1">
      <alignment vertical="center"/>
    </xf>
    <xf numFmtId="0" fontId="4" fillId="2" borderId="7" xfId="0" applyFont="1" applyFill="1" applyBorder="1" applyAlignment="1">
      <alignment horizontal="center" vertical="center"/>
    </xf>
    <xf numFmtId="2" fontId="6" fillId="2" borderId="7" xfId="0" applyNumberFormat="1" applyFont="1" applyFill="1" applyBorder="1" applyAlignment="1">
      <alignment horizontal="right" vertical="center"/>
    </xf>
    <xf numFmtId="2" fontId="4" fillId="2" borderId="8" xfId="0" applyNumberFormat="1" applyFont="1" applyFill="1" applyBorder="1" applyAlignment="1">
      <alignment horizontal="right" vertical="center"/>
    </xf>
    <xf numFmtId="2" fontId="1" fillId="2" borderId="7" xfId="0" applyNumberFormat="1" applyFont="1" applyFill="1" applyBorder="1" applyAlignment="1">
      <alignment horizontal="right" vertical="center" wrapText="1"/>
    </xf>
    <xf numFmtId="2" fontId="1" fillId="2" borderId="8" xfId="0" applyNumberFormat="1" applyFont="1" applyFill="1" applyBorder="1" applyAlignment="1">
      <alignment horizontal="right" vertical="center"/>
    </xf>
    <xf numFmtId="2" fontId="4" fillId="2" borderId="8" xfId="0" applyNumberFormat="1" applyFont="1" applyFill="1" applyBorder="1" applyAlignment="1">
      <alignment horizontal="right"/>
    </xf>
    <xf numFmtId="0" fontId="10" fillId="2" borderId="9" xfId="0" applyFont="1" applyFill="1" applyBorder="1"/>
    <xf numFmtId="0" fontId="6" fillId="2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2" fontId="1" fillId="2" borderId="7" xfId="0" applyNumberFormat="1" applyFont="1" applyFill="1" applyBorder="1" applyAlignment="1">
      <alignment horizontal="right" wrapText="1"/>
    </xf>
    <xf numFmtId="2" fontId="1" fillId="2" borderId="8" xfId="0" applyNumberFormat="1" applyFont="1" applyFill="1" applyBorder="1" applyAlignment="1">
      <alignment horizontal="right"/>
    </xf>
    <xf numFmtId="2" fontId="1" fillId="2" borderId="7" xfId="0" applyNumberFormat="1" applyFont="1" applyFill="1" applyBorder="1" applyAlignment="1">
      <alignment wrapText="1"/>
    </xf>
    <xf numFmtId="2" fontId="6" fillId="2" borderId="7" xfId="0" applyNumberFormat="1" applyFont="1" applyFill="1" applyBorder="1" applyAlignment="1"/>
    <xf numFmtId="2" fontId="1" fillId="2" borderId="8" xfId="0" applyNumberFormat="1" applyFont="1" applyFill="1" applyBorder="1" applyAlignment="1"/>
    <xf numFmtId="2" fontId="1" fillId="2" borderId="7" xfId="0" applyNumberFormat="1" applyFont="1" applyFill="1" applyBorder="1" applyAlignment="1"/>
    <xf numFmtId="0" fontId="1" fillId="2" borderId="4" xfId="0" applyFont="1" applyFill="1" applyBorder="1"/>
    <xf numFmtId="0" fontId="2" fillId="2" borderId="5" xfId="0" applyFont="1" applyFill="1" applyBorder="1" applyAlignment="1">
      <alignment horizontal="right" wrapText="1"/>
    </xf>
    <xf numFmtId="0" fontId="1" fillId="2" borderId="5" xfId="0" applyFont="1" applyFill="1" applyBorder="1" applyAlignment="1">
      <alignment horizontal="center" vertical="center"/>
    </xf>
    <xf numFmtId="2" fontId="1" fillId="2" borderId="5" xfId="0" applyNumberFormat="1" applyFont="1" applyFill="1" applyBorder="1" applyAlignment="1">
      <alignment horizontal="center"/>
    </xf>
    <xf numFmtId="2" fontId="6" fillId="2" borderId="5" xfId="0" applyNumberFormat="1" applyFont="1" applyFill="1" applyBorder="1"/>
    <xf numFmtId="0" fontId="6" fillId="2" borderId="7" xfId="0" applyFont="1" applyFill="1" applyBorder="1" applyAlignment="1">
      <alignment horizontal="justify" vertical="top" wrapText="1"/>
    </xf>
    <xf numFmtId="0" fontId="4" fillId="2" borderId="5" xfId="0" applyFont="1" applyFill="1" applyBorder="1" applyAlignment="1">
      <alignment horizontal="center" wrapText="1"/>
    </xf>
    <xf numFmtId="2" fontId="4" fillId="2" borderId="5" xfId="0" applyNumberFormat="1" applyFont="1" applyFill="1" applyBorder="1" applyAlignment="1">
      <alignment wrapText="1"/>
    </xf>
    <xf numFmtId="0" fontId="4" fillId="2" borderId="9" xfId="0" applyFont="1" applyFill="1" applyBorder="1" applyAlignment="1">
      <alignment wrapText="1"/>
    </xf>
    <xf numFmtId="2" fontId="6" fillId="2" borderId="8" xfId="0" applyNumberFormat="1" applyFont="1" applyFill="1" applyBorder="1" applyAlignment="1">
      <alignment wrapText="1"/>
    </xf>
    <xf numFmtId="2" fontId="6" fillId="2" borderId="5" xfId="0" applyNumberFormat="1" applyFont="1" applyFill="1" applyBorder="1" applyAlignment="1">
      <alignment horizontal="left" wrapText="1"/>
    </xf>
    <xf numFmtId="2" fontId="6" fillId="2" borderId="5" xfId="0" applyNumberFormat="1" applyFont="1" applyFill="1" applyBorder="1" applyAlignment="1">
      <alignment horizontal="center" vertical="center" wrapText="1"/>
    </xf>
    <xf numFmtId="2" fontId="4" fillId="2" borderId="5" xfId="0" applyNumberFormat="1" applyFont="1" applyFill="1" applyBorder="1" applyAlignment="1">
      <alignment horizontal="right" vertical="center" wrapText="1"/>
    </xf>
    <xf numFmtId="2" fontId="6" fillId="2" borderId="7" xfId="0" applyNumberFormat="1" applyFont="1" applyFill="1" applyBorder="1" applyAlignment="1">
      <alignment horizontal="left" wrapText="1"/>
    </xf>
    <xf numFmtId="2" fontId="6" fillId="2" borderId="7" xfId="0" applyNumberFormat="1" applyFont="1" applyFill="1" applyBorder="1" applyAlignment="1">
      <alignment horizontal="center" vertical="center" wrapText="1"/>
    </xf>
    <xf numFmtId="2" fontId="4" fillId="2" borderId="13" xfId="0" applyNumberFormat="1" applyFont="1" applyFill="1" applyBorder="1" applyAlignment="1">
      <alignment horizontal="right" vertical="center" wrapText="1"/>
    </xf>
    <xf numFmtId="0" fontId="1" fillId="2" borderId="16" xfId="0" applyFont="1" applyFill="1" applyBorder="1"/>
    <xf numFmtId="0" fontId="2" fillId="2" borderId="17" xfId="0" applyFont="1" applyFill="1" applyBorder="1" applyAlignment="1">
      <alignment horizontal="right" wrapText="1"/>
    </xf>
    <xf numFmtId="0" fontId="1" fillId="2" borderId="17" xfId="0" applyFont="1" applyFill="1" applyBorder="1" applyAlignment="1">
      <alignment horizontal="center" vertical="center"/>
    </xf>
    <xf numFmtId="2" fontId="1" fillId="2" borderId="17" xfId="0" applyNumberFormat="1" applyFont="1" applyFill="1" applyBorder="1" applyAlignment="1">
      <alignment horizontal="center"/>
    </xf>
    <xf numFmtId="2" fontId="12" fillId="2" borderId="17" xfId="0" applyNumberFormat="1" applyFont="1" applyFill="1" applyBorder="1"/>
    <xf numFmtId="2" fontId="2" fillId="2" borderId="18" xfId="0" applyNumberFormat="1" applyFont="1" applyFill="1" applyBorder="1"/>
    <xf numFmtId="0" fontId="1" fillId="2" borderId="0" xfId="0" applyFont="1" applyFill="1" applyBorder="1"/>
    <xf numFmtId="0" fontId="1" fillId="2" borderId="0" xfId="0" applyFont="1" applyFill="1" applyBorder="1" applyAlignment="1">
      <alignment wrapText="1"/>
    </xf>
    <xf numFmtId="0" fontId="1" fillId="2" borderId="0" xfId="0" applyFont="1" applyFill="1" applyBorder="1" applyAlignment="1">
      <alignment horizontal="center" vertical="center"/>
    </xf>
    <xf numFmtId="2" fontId="2" fillId="2" borderId="0" xfId="0" applyNumberFormat="1" applyFont="1" applyFill="1" applyBorder="1" applyAlignment="1">
      <alignment horizontal="center"/>
    </xf>
    <xf numFmtId="2" fontId="12" fillId="2" borderId="0" xfId="0" applyNumberFormat="1" applyFont="1" applyFill="1" applyBorder="1"/>
    <xf numFmtId="2" fontId="2" fillId="2" borderId="0" xfId="0" applyNumberFormat="1" applyFont="1" applyFill="1" applyBorder="1"/>
    <xf numFmtId="2" fontId="3" fillId="2" borderId="0" xfId="0" applyNumberFormat="1" applyFont="1" applyFill="1" applyAlignment="1">
      <alignment horizontal="right"/>
    </xf>
    <xf numFmtId="2" fontId="2" fillId="2" borderId="19" xfId="0" applyNumberFormat="1" applyFont="1" applyFill="1" applyBorder="1"/>
    <xf numFmtId="0" fontId="1" fillId="2" borderId="0" xfId="0" applyFont="1" applyFill="1" applyBorder="1" applyAlignment="1">
      <alignment horizontal="center"/>
    </xf>
    <xf numFmtId="2" fontId="2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wrapText="1"/>
    </xf>
    <xf numFmtId="0" fontId="13" fillId="0" borderId="0" xfId="0" applyFont="1"/>
    <xf numFmtId="0" fontId="14" fillId="0" borderId="0" xfId="0" applyFont="1"/>
    <xf numFmtId="0" fontId="13" fillId="0" borderId="0" xfId="0" applyFont="1" applyAlignment="1">
      <alignment horizontal="center"/>
    </xf>
    <xf numFmtId="1" fontId="15" fillId="2" borderId="1" xfId="0" applyNumberFormat="1" applyFont="1" applyFill="1" applyBorder="1" applyAlignment="1">
      <alignment horizontal="center" vertical="center" wrapText="1"/>
    </xf>
    <xf numFmtId="2" fontId="15" fillId="2" borderId="2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2" fontId="14" fillId="2" borderId="2" xfId="0" applyNumberFormat="1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6" fillId="0" borderId="4" xfId="0" applyFont="1" applyBorder="1"/>
    <xf numFmtId="0" fontId="17" fillId="3" borderId="5" xfId="0" applyFont="1" applyFill="1" applyBorder="1"/>
    <xf numFmtId="0" fontId="16" fillId="3" borderId="5" xfId="0" applyFont="1" applyFill="1" applyBorder="1"/>
    <xf numFmtId="0" fontId="16" fillId="3" borderId="7" xfId="0" applyFont="1" applyFill="1" applyBorder="1"/>
    <xf numFmtId="2" fontId="16" fillId="3" borderId="7" xfId="0" applyNumberFormat="1" applyFont="1" applyFill="1" applyBorder="1"/>
    <xf numFmtId="0" fontId="16" fillId="3" borderId="8" xfId="0" applyFont="1" applyFill="1" applyBorder="1"/>
    <xf numFmtId="0" fontId="16" fillId="0" borderId="7" xfId="0" applyFont="1" applyBorder="1" applyAlignment="1">
      <alignment wrapText="1"/>
    </xf>
    <xf numFmtId="0" fontId="16" fillId="0" borderId="7" xfId="0" applyFont="1" applyBorder="1" applyAlignment="1">
      <alignment horizontal="center" wrapText="1"/>
    </xf>
    <xf numFmtId="2" fontId="16" fillId="0" borderId="7" xfId="0" applyNumberFormat="1" applyFont="1" applyBorder="1" applyAlignment="1">
      <alignment wrapText="1"/>
    </xf>
    <xf numFmtId="2" fontId="16" fillId="0" borderId="8" xfId="0" applyNumberFormat="1" applyFont="1" applyBorder="1" applyAlignment="1">
      <alignment wrapText="1"/>
    </xf>
    <xf numFmtId="0" fontId="16" fillId="0" borderId="7" xfId="0" applyFont="1" applyBorder="1"/>
    <xf numFmtId="0" fontId="16" fillId="0" borderId="7" xfId="0" applyFont="1" applyBorder="1" applyAlignment="1">
      <alignment horizontal="center"/>
    </xf>
    <xf numFmtId="2" fontId="16" fillId="0" borderId="7" xfId="0" applyNumberFormat="1" applyFont="1" applyBorder="1"/>
    <xf numFmtId="2" fontId="16" fillId="0" borderId="8" xfId="0" applyNumberFormat="1" applyFont="1" applyFill="1" applyBorder="1"/>
    <xf numFmtId="0" fontId="16" fillId="0" borderId="4" xfId="0" applyFont="1" applyFill="1" applyBorder="1"/>
    <xf numFmtId="2" fontId="16" fillId="0" borderId="13" xfId="0" applyNumberFormat="1" applyFont="1" applyBorder="1" applyAlignment="1">
      <alignment horizontal="right"/>
    </xf>
    <xf numFmtId="2" fontId="16" fillId="0" borderId="8" xfId="0" applyNumberFormat="1" applyFont="1" applyBorder="1"/>
    <xf numFmtId="0" fontId="16" fillId="4" borderId="5" xfId="0" applyFont="1" applyFill="1" applyBorder="1" applyAlignment="1">
      <alignment wrapText="1"/>
    </xf>
    <xf numFmtId="0" fontId="16" fillId="4" borderId="5" xfId="0" applyFont="1" applyFill="1" applyBorder="1"/>
    <xf numFmtId="2" fontId="17" fillId="4" borderId="7" xfId="0" applyNumberFormat="1" applyFont="1" applyFill="1" applyBorder="1"/>
    <xf numFmtId="2" fontId="17" fillId="4" borderId="8" xfId="0" applyNumberFormat="1" applyFont="1" applyFill="1" applyBorder="1"/>
    <xf numFmtId="0" fontId="16" fillId="0" borderId="5" xfId="0" applyFont="1" applyBorder="1"/>
    <xf numFmtId="0" fontId="15" fillId="0" borderId="7" xfId="0" applyFont="1" applyFill="1" applyBorder="1" applyAlignment="1">
      <alignment horizontal="center" vertical="center" wrapText="1"/>
    </xf>
    <xf numFmtId="0" fontId="16" fillId="0" borderId="8" xfId="0" applyFont="1" applyBorder="1"/>
    <xf numFmtId="0" fontId="16" fillId="5" borderId="5" xfId="0" applyFont="1" applyFill="1" applyBorder="1"/>
    <xf numFmtId="0" fontId="16" fillId="0" borderId="5" xfId="0" applyFont="1" applyBorder="1" applyAlignment="1">
      <alignment horizontal="center"/>
    </xf>
    <xf numFmtId="0" fontId="16" fillId="5" borderId="7" xfId="0" applyFont="1" applyFill="1" applyBorder="1"/>
    <xf numFmtId="0" fontId="18" fillId="0" borderId="7" xfId="0" applyFont="1" applyBorder="1" applyAlignment="1">
      <alignment horizontal="left"/>
    </xf>
    <xf numFmtId="0" fontId="18" fillId="0" borderId="7" xfId="0" applyFont="1" applyBorder="1" applyAlignment="1">
      <alignment horizontal="center"/>
    </xf>
    <xf numFmtId="2" fontId="18" fillId="0" borderId="7" xfId="0" applyNumberFormat="1" applyFont="1" applyBorder="1" applyAlignment="1">
      <alignment horizontal="right"/>
    </xf>
    <xf numFmtId="0" fontId="18" fillId="0" borderId="7" xfId="0" applyFont="1" applyBorder="1"/>
    <xf numFmtId="2" fontId="18" fillId="0" borderId="7" xfId="0" applyNumberFormat="1" applyFont="1" applyBorder="1"/>
    <xf numFmtId="0" fontId="16" fillId="0" borderId="9" xfId="0" applyFont="1" applyBorder="1"/>
    <xf numFmtId="0" fontId="17" fillId="3" borderId="7" xfId="0" applyFont="1" applyFill="1" applyBorder="1"/>
    <xf numFmtId="0" fontId="16" fillId="5" borderId="8" xfId="0" applyFont="1" applyFill="1" applyBorder="1"/>
    <xf numFmtId="0" fontId="18" fillId="0" borderId="5" xfId="0" applyFont="1" applyBorder="1"/>
    <xf numFmtId="0" fontId="18" fillId="0" borderId="5" xfId="0" applyFont="1" applyBorder="1" applyAlignment="1">
      <alignment horizontal="center"/>
    </xf>
    <xf numFmtId="2" fontId="18" fillId="0" borderId="8" xfId="0" applyNumberFormat="1" applyFont="1" applyBorder="1"/>
    <xf numFmtId="0" fontId="18" fillId="0" borderId="7" xfId="0" applyFont="1" applyFill="1" applyBorder="1"/>
    <xf numFmtId="0" fontId="18" fillId="0" borderId="7" xfId="0" applyFont="1" applyFill="1" applyBorder="1" applyAlignment="1">
      <alignment horizontal="center"/>
    </xf>
    <xf numFmtId="2" fontId="18" fillId="0" borderId="7" xfId="0" applyNumberFormat="1" applyFont="1" applyFill="1" applyBorder="1"/>
    <xf numFmtId="0" fontId="18" fillId="0" borderId="7" xfId="0" applyFont="1" applyFill="1" applyBorder="1" applyAlignment="1">
      <alignment horizontal="justify" vertical="top" wrapText="1"/>
    </xf>
    <xf numFmtId="2" fontId="18" fillId="0" borderId="7" xfId="0" applyNumberFormat="1" applyFont="1" applyFill="1" applyBorder="1" applyAlignment="1">
      <alignment horizontal="right" wrapText="1"/>
    </xf>
    <xf numFmtId="0" fontId="16" fillId="4" borderId="7" xfId="0" applyFont="1" applyFill="1" applyBorder="1"/>
    <xf numFmtId="0" fontId="18" fillId="0" borderId="5" xfId="0" applyFont="1" applyBorder="1" applyAlignment="1">
      <alignment horizontal="center" vertical="center"/>
    </xf>
    <xf numFmtId="0" fontId="16" fillId="0" borderId="5" xfId="0" applyFont="1" applyFill="1" applyBorder="1"/>
    <xf numFmtId="0" fontId="16" fillId="5" borderId="5" xfId="0" applyFont="1" applyFill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13" fillId="0" borderId="9" xfId="0" applyFont="1" applyBorder="1"/>
    <xf numFmtId="0" fontId="14" fillId="6" borderId="7" xfId="0" applyFont="1" applyFill="1" applyBorder="1" applyAlignment="1">
      <alignment wrapText="1"/>
    </xf>
    <xf numFmtId="0" fontId="13" fillId="0" borderId="7" xfId="0" applyFont="1" applyBorder="1" applyAlignment="1">
      <alignment horizontal="center"/>
    </xf>
    <xf numFmtId="2" fontId="13" fillId="0" borderId="7" xfId="0" applyNumberFormat="1" applyFont="1" applyBorder="1"/>
    <xf numFmtId="0" fontId="13" fillId="0" borderId="7" xfId="0" applyFont="1" applyBorder="1"/>
    <xf numFmtId="2" fontId="14" fillId="0" borderId="8" xfId="0" applyNumberFormat="1" applyFont="1" applyBorder="1"/>
    <xf numFmtId="0" fontId="13" fillId="2" borderId="9" xfId="0" applyFont="1" applyFill="1" applyBorder="1"/>
    <xf numFmtId="0" fontId="18" fillId="2" borderId="5" xfId="0" applyFont="1" applyFill="1" applyBorder="1"/>
    <xf numFmtId="0" fontId="18" fillId="2" borderId="5" xfId="0" applyFont="1" applyFill="1" applyBorder="1" applyAlignment="1">
      <alignment horizontal="center"/>
    </xf>
    <xf numFmtId="2" fontId="18" fillId="2" borderId="7" xfId="0" applyNumberFormat="1" applyFont="1" applyFill="1" applyBorder="1" applyAlignment="1">
      <alignment vertical="center"/>
    </xf>
    <xf numFmtId="2" fontId="16" fillId="2" borderId="8" xfId="0" applyNumberFormat="1" applyFont="1" applyFill="1" applyBorder="1" applyAlignment="1"/>
    <xf numFmtId="0" fontId="16" fillId="2" borderId="7" xfId="0" applyFont="1" applyFill="1" applyBorder="1" applyAlignment="1">
      <alignment wrapText="1"/>
    </xf>
    <xf numFmtId="0" fontId="16" fillId="2" borderId="7" xfId="0" applyFont="1" applyFill="1" applyBorder="1" applyAlignment="1">
      <alignment horizontal="center" vertical="center"/>
    </xf>
    <xf numFmtId="2" fontId="16" fillId="2" borderId="7" xfId="0" applyNumberFormat="1" applyFont="1" applyFill="1" applyBorder="1" applyAlignment="1">
      <alignment horizontal="right" vertical="center" wrapText="1"/>
    </xf>
    <xf numFmtId="2" fontId="18" fillId="2" borderId="7" xfId="0" applyNumberFormat="1" applyFont="1" applyFill="1" applyBorder="1" applyAlignment="1">
      <alignment horizontal="right" vertical="center"/>
    </xf>
    <xf numFmtId="2" fontId="16" fillId="2" borderId="8" xfId="0" applyNumberFormat="1" applyFont="1" applyFill="1" applyBorder="1" applyAlignment="1">
      <alignment horizontal="right" vertical="center"/>
    </xf>
    <xf numFmtId="0" fontId="13" fillId="2" borderId="7" xfId="0" applyFont="1" applyFill="1" applyBorder="1" applyAlignment="1">
      <alignment wrapText="1"/>
    </xf>
    <xf numFmtId="0" fontId="13" fillId="2" borderId="7" xfId="0" applyFont="1" applyFill="1" applyBorder="1" applyAlignment="1">
      <alignment horizontal="center" vertical="center" wrapText="1"/>
    </xf>
    <xf numFmtId="2" fontId="13" fillId="2" borderId="7" xfId="0" applyNumberFormat="1" applyFont="1" applyFill="1" applyBorder="1" applyAlignment="1">
      <alignment horizontal="right" wrapText="1"/>
    </xf>
    <xf numFmtId="0" fontId="13" fillId="2" borderId="7" xfId="0" applyFont="1" applyFill="1" applyBorder="1" applyAlignment="1">
      <alignment horizontal="center" vertical="center"/>
    </xf>
    <xf numFmtId="2" fontId="18" fillId="2" borderId="7" xfId="0" applyNumberFormat="1" applyFont="1" applyFill="1" applyBorder="1" applyAlignment="1">
      <alignment horizontal="right"/>
    </xf>
    <xf numFmtId="0" fontId="18" fillId="2" borderId="9" xfId="0" applyFont="1" applyFill="1" applyBorder="1"/>
    <xf numFmtId="0" fontId="18" fillId="2" borderId="7" xfId="0" applyFont="1" applyFill="1" applyBorder="1" applyAlignment="1">
      <alignment horizontal="justify" vertical="center" wrapText="1"/>
    </xf>
    <xf numFmtId="0" fontId="18" fillId="2" borderId="7" xfId="0" applyFont="1" applyFill="1" applyBorder="1" applyAlignment="1">
      <alignment horizontal="center" vertical="center"/>
    </xf>
    <xf numFmtId="2" fontId="18" fillId="2" borderId="7" xfId="0" applyNumberFormat="1" applyFont="1" applyFill="1" applyBorder="1"/>
    <xf numFmtId="0" fontId="13" fillId="2" borderId="21" xfId="0" applyFont="1" applyFill="1" applyBorder="1"/>
    <xf numFmtId="0" fontId="13" fillId="2" borderId="13" xfId="0" applyFont="1" applyFill="1" applyBorder="1" applyAlignment="1">
      <alignment horizontal="center" vertical="center"/>
    </xf>
    <xf numFmtId="0" fontId="13" fillId="0" borderId="22" xfId="0" applyFont="1" applyBorder="1"/>
    <xf numFmtId="0" fontId="16" fillId="4" borderId="23" xfId="0" applyFont="1" applyFill="1" applyBorder="1" applyAlignment="1">
      <alignment wrapText="1"/>
    </xf>
    <xf numFmtId="0" fontId="13" fillId="7" borderId="17" xfId="0" applyFont="1" applyFill="1" applyBorder="1"/>
    <xf numFmtId="0" fontId="13" fillId="7" borderId="17" xfId="0" applyFont="1" applyFill="1" applyBorder="1" applyAlignment="1">
      <alignment horizontal="center"/>
    </xf>
    <xf numFmtId="2" fontId="14" fillId="7" borderId="18" xfId="0" applyNumberFormat="1" applyFont="1" applyFill="1" applyBorder="1"/>
    <xf numFmtId="0" fontId="13" fillId="2" borderId="0" xfId="0" applyFont="1" applyFill="1" applyBorder="1" applyAlignment="1">
      <alignment wrapText="1"/>
    </xf>
    <xf numFmtId="2" fontId="1" fillId="2" borderId="7" xfId="0" applyNumberFormat="1" applyFont="1" applyFill="1" applyBorder="1" applyAlignment="1">
      <alignment horizontal="right" vertical="center"/>
    </xf>
    <xf numFmtId="4" fontId="6" fillId="2" borderId="24" xfId="0" applyNumberFormat="1" applyFont="1" applyFill="1" applyBorder="1" applyAlignment="1">
      <alignment wrapText="1"/>
    </xf>
    <xf numFmtId="2" fontId="18" fillId="0" borderId="7" xfId="0" applyNumberFormat="1" applyFont="1" applyFill="1" applyBorder="1" applyAlignment="1">
      <alignment horizontal="right" vertical="center" wrapText="1"/>
    </xf>
    <xf numFmtId="2" fontId="16" fillId="5" borderId="7" xfId="0" applyNumberFormat="1" applyFont="1" applyFill="1" applyBorder="1"/>
    <xf numFmtId="2" fontId="16" fillId="0" borderId="7" xfId="0" applyNumberFormat="1" applyFont="1" applyBorder="1" applyAlignment="1">
      <alignment horizontal="right"/>
    </xf>
    <xf numFmtId="2" fontId="17" fillId="4" borderId="5" xfId="0" applyNumberFormat="1" applyFont="1" applyFill="1" applyBorder="1"/>
    <xf numFmtId="2" fontId="16" fillId="5" borderId="5" xfId="0" applyNumberFormat="1" applyFont="1" applyFill="1" applyBorder="1"/>
    <xf numFmtId="2" fontId="18" fillId="5" borderId="7" xfId="0" applyNumberFormat="1" applyFont="1" applyFill="1" applyBorder="1" applyAlignment="1">
      <alignment horizontal="right"/>
    </xf>
    <xf numFmtId="2" fontId="18" fillId="5" borderId="7" xfId="0" applyNumberFormat="1" applyFont="1" applyFill="1" applyBorder="1"/>
    <xf numFmtId="2" fontId="17" fillId="5" borderId="5" xfId="0" applyNumberFormat="1" applyFont="1" applyFill="1" applyBorder="1"/>
    <xf numFmtId="2" fontId="18" fillId="0" borderId="5" xfId="0" applyNumberFormat="1" applyFont="1" applyBorder="1"/>
    <xf numFmtId="2" fontId="16" fillId="0" borderId="5" xfId="0" applyNumberFormat="1" applyFont="1" applyBorder="1"/>
    <xf numFmtId="2" fontId="18" fillId="2" borderId="5" xfId="0" applyNumberFormat="1" applyFont="1" applyFill="1" applyBorder="1" applyAlignment="1">
      <alignment horizontal="right"/>
    </xf>
    <xf numFmtId="2" fontId="13" fillId="2" borderId="7" xfId="0" applyNumberFormat="1" applyFont="1" applyFill="1" applyBorder="1" applyAlignment="1">
      <alignment horizontal="right" vertical="center" wrapText="1"/>
    </xf>
    <xf numFmtId="2" fontId="13" fillId="2" borderId="7" xfId="0" applyNumberFormat="1" applyFont="1" applyFill="1" applyBorder="1" applyAlignment="1">
      <alignment horizontal="right"/>
    </xf>
    <xf numFmtId="2" fontId="18" fillId="2" borderId="7" xfId="0" applyNumberFormat="1" applyFont="1" applyFill="1" applyBorder="1" applyAlignment="1"/>
    <xf numFmtId="2" fontId="16" fillId="2" borderId="8" xfId="0" applyNumberFormat="1" applyFont="1" applyFill="1" applyBorder="1" applyAlignment="1">
      <alignment horizontal="right"/>
    </xf>
    <xf numFmtId="2" fontId="13" fillId="2" borderId="13" xfId="0" applyNumberFormat="1" applyFont="1" applyFill="1" applyBorder="1" applyAlignment="1">
      <alignment horizontal="right" wrapText="1"/>
    </xf>
    <xf numFmtId="2" fontId="18" fillId="2" borderId="13" xfId="0" applyNumberFormat="1" applyFont="1" applyFill="1" applyBorder="1" applyAlignment="1"/>
    <xf numFmtId="2" fontId="13" fillId="2" borderId="0" xfId="0" applyNumberFormat="1" applyFont="1" applyFill="1" applyAlignment="1"/>
    <xf numFmtId="0" fontId="2" fillId="2" borderId="0" xfId="0" applyFont="1" applyFill="1" applyAlignment="1">
      <alignment vertical="center" wrapText="1"/>
    </xf>
    <xf numFmtId="0" fontId="2" fillId="2" borderId="0" xfId="0" applyFont="1" applyFill="1" applyBorder="1" applyAlignment="1">
      <alignment horizontal="center" wrapText="1"/>
    </xf>
    <xf numFmtId="0" fontId="5" fillId="2" borderId="7" xfId="0" applyFont="1" applyFill="1" applyBorder="1" applyAlignment="1">
      <alignment horizontal="center"/>
    </xf>
    <xf numFmtId="0" fontId="14" fillId="2" borderId="20" xfId="0" applyFont="1" applyFill="1" applyBorder="1" applyAlignment="1">
      <alignment horizontal="center" wrapText="1"/>
    </xf>
    <xf numFmtId="2" fontId="2" fillId="2" borderId="2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2"/>
  <sheetViews>
    <sheetView workbookViewId="0">
      <selection activeCell="E6" sqref="E6"/>
    </sheetView>
  </sheetViews>
  <sheetFormatPr defaultRowHeight="15" x14ac:dyDescent="0.25"/>
  <cols>
    <col min="1" max="1" width="3.85546875" customWidth="1"/>
    <col min="2" max="2" width="53.7109375" customWidth="1"/>
    <col min="4" max="4" width="9.28515625" customWidth="1"/>
    <col min="6" max="6" width="11.28515625" customWidth="1"/>
  </cols>
  <sheetData>
    <row r="1" spans="1:6" x14ac:dyDescent="0.25">
      <c r="A1" s="1"/>
      <c r="B1" s="2"/>
      <c r="C1" s="3"/>
      <c r="D1" s="4"/>
      <c r="E1" s="1"/>
      <c r="F1" s="1"/>
    </row>
    <row r="2" spans="1:6" x14ac:dyDescent="0.25">
      <c r="A2" s="5"/>
      <c r="B2" s="265" t="s">
        <v>0</v>
      </c>
      <c r="C2" s="265"/>
      <c r="D2" s="265"/>
      <c r="E2" s="265"/>
      <c r="F2" s="5"/>
    </row>
    <row r="3" spans="1:6" ht="60" customHeight="1" thickBot="1" x14ac:dyDescent="0.3">
      <c r="A3" s="266" t="s">
        <v>1</v>
      </c>
      <c r="B3" s="266"/>
      <c r="C3" s="266"/>
      <c r="D3" s="266"/>
      <c r="E3" s="266"/>
      <c r="F3" s="266"/>
    </row>
    <row r="4" spans="1:6" ht="57.75" thickBot="1" x14ac:dyDescent="0.3">
      <c r="A4" s="6" t="s">
        <v>2</v>
      </c>
      <c r="B4" s="7" t="s">
        <v>3</v>
      </c>
      <c r="C4" s="8" t="s">
        <v>4</v>
      </c>
      <c r="D4" s="269" t="s">
        <v>5</v>
      </c>
      <c r="E4" s="8" t="s">
        <v>6</v>
      </c>
      <c r="F4" s="9" t="s">
        <v>7</v>
      </c>
    </row>
    <row r="5" spans="1:6" x14ac:dyDescent="0.25">
      <c r="A5" s="10"/>
      <c r="B5" s="11" t="s">
        <v>8</v>
      </c>
      <c r="C5" s="12"/>
      <c r="D5" s="13"/>
      <c r="E5" s="14"/>
      <c r="F5" s="15"/>
    </row>
    <row r="6" spans="1:6" x14ac:dyDescent="0.25">
      <c r="A6" s="10"/>
      <c r="B6" s="11" t="s">
        <v>9</v>
      </c>
      <c r="C6" s="12"/>
      <c r="D6" s="16"/>
      <c r="E6" s="17"/>
      <c r="F6" s="18"/>
    </row>
    <row r="7" spans="1:6" ht="29.25" x14ac:dyDescent="0.25">
      <c r="A7" s="10"/>
      <c r="B7" s="11" t="s">
        <v>10</v>
      </c>
      <c r="C7" s="12"/>
      <c r="D7" s="19"/>
      <c r="E7" s="17"/>
      <c r="F7" s="18"/>
    </row>
    <row r="8" spans="1:6" x14ac:dyDescent="0.25">
      <c r="A8" s="10">
        <v>1</v>
      </c>
      <c r="B8" s="20" t="s">
        <v>11</v>
      </c>
      <c r="C8" s="12" t="s">
        <v>12</v>
      </c>
      <c r="D8" s="13">
        <v>22</v>
      </c>
      <c r="E8" s="13"/>
      <c r="F8" s="21">
        <f t="shared" ref="F8:F19" si="0">D8*E8</f>
        <v>0</v>
      </c>
    </row>
    <row r="9" spans="1:6" x14ac:dyDescent="0.25">
      <c r="A9" s="10">
        <v>2</v>
      </c>
      <c r="B9" s="20" t="s">
        <v>13</v>
      </c>
      <c r="C9" s="12" t="s">
        <v>12</v>
      </c>
      <c r="D9" s="19">
        <v>27</v>
      </c>
      <c r="E9" s="16"/>
      <c r="F9" s="21">
        <f t="shared" si="0"/>
        <v>0</v>
      </c>
    </row>
    <row r="10" spans="1:6" ht="30" x14ac:dyDescent="0.25">
      <c r="A10" s="10">
        <v>3</v>
      </c>
      <c r="B10" s="22" t="s">
        <v>14</v>
      </c>
      <c r="C10" s="23" t="s">
        <v>15</v>
      </c>
      <c r="D10" s="16">
        <v>220</v>
      </c>
      <c r="E10" s="16"/>
      <c r="F10" s="21">
        <f t="shared" si="0"/>
        <v>0</v>
      </c>
    </row>
    <row r="11" spans="1:6" ht="45" x14ac:dyDescent="0.25">
      <c r="A11" s="10">
        <v>4</v>
      </c>
      <c r="B11" s="20" t="s">
        <v>16</v>
      </c>
      <c r="C11" s="12" t="s">
        <v>12</v>
      </c>
      <c r="D11" s="16">
        <v>1</v>
      </c>
      <c r="E11" s="16"/>
      <c r="F11" s="21">
        <f t="shared" si="0"/>
        <v>0</v>
      </c>
    </row>
    <row r="12" spans="1:6" ht="30" x14ac:dyDescent="0.25">
      <c r="A12" s="10">
        <v>5</v>
      </c>
      <c r="B12" s="20" t="s">
        <v>17</v>
      </c>
      <c r="C12" s="12" t="s">
        <v>12</v>
      </c>
      <c r="D12" s="16">
        <v>1</v>
      </c>
      <c r="E12" s="16"/>
      <c r="F12" s="21">
        <f t="shared" si="0"/>
        <v>0</v>
      </c>
    </row>
    <row r="13" spans="1:6" ht="30" x14ac:dyDescent="0.25">
      <c r="A13" s="10">
        <v>6</v>
      </c>
      <c r="B13" s="20" t="s">
        <v>18</v>
      </c>
      <c r="C13" s="12" t="s">
        <v>12</v>
      </c>
      <c r="D13" s="16">
        <v>7</v>
      </c>
      <c r="E13" s="16"/>
      <c r="F13" s="21">
        <f t="shared" si="0"/>
        <v>0</v>
      </c>
    </row>
    <row r="14" spans="1:6" ht="30" x14ac:dyDescent="0.25">
      <c r="A14" s="10">
        <v>7</v>
      </c>
      <c r="B14" s="20" t="s">
        <v>19</v>
      </c>
      <c r="C14" s="12" t="s">
        <v>12</v>
      </c>
      <c r="D14" s="16">
        <v>7</v>
      </c>
      <c r="E14" s="16"/>
      <c r="F14" s="21">
        <f t="shared" si="0"/>
        <v>0</v>
      </c>
    </row>
    <row r="15" spans="1:6" ht="30" x14ac:dyDescent="0.25">
      <c r="A15" s="10">
        <v>8</v>
      </c>
      <c r="B15" s="20" t="s">
        <v>20</v>
      </c>
      <c r="C15" s="12" t="s">
        <v>12</v>
      </c>
      <c r="D15" s="16">
        <v>3</v>
      </c>
      <c r="E15" s="16"/>
      <c r="F15" s="21">
        <f t="shared" si="0"/>
        <v>0</v>
      </c>
    </row>
    <row r="16" spans="1:6" ht="30" x14ac:dyDescent="0.25">
      <c r="A16" s="10">
        <v>9</v>
      </c>
      <c r="B16" s="20" t="s">
        <v>21</v>
      </c>
      <c r="C16" s="12" t="s">
        <v>12</v>
      </c>
      <c r="D16" s="16">
        <v>3</v>
      </c>
      <c r="E16" s="16"/>
      <c r="F16" s="21">
        <f t="shared" si="0"/>
        <v>0</v>
      </c>
    </row>
    <row r="17" spans="1:6" ht="30" x14ac:dyDescent="0.25">
      <c r="A17" s="10">
        <v>10</v>
      </c>
      <c r="B17" s="20" t="s">
        <v>22</v>
      </c>
      <c r="C17" s="12" t="s">
        <v>12</v>
      </c>
      <c r="D17" s="16">
        <v>1</v>
      </c>
      <c r="E17" s="16"/>
      <c r="F17" s="21">
        <f t="shared" si="0"/>
        <v>0</v>
      </c>
    </row>
    <row r="18" spans="1:6" x14ac:dyDescent="0.25">
      <c r="A18" s="10">
        <v>11</v>
      </c>
      <c r="B18" s="22" t="s">
        <v>23</v>
      </c>
      <c r="C18" s="23" t="s">
        <v>24</v>
      </c>
      <c r="D18" s="16">
        <v>37</v>
      </c>
      <c r="E18" s="16"/>
      <c r="F18" s="21">
        <f t="shared" si="0"/>
        <v>0</v>
      </c>
    </row>
    <row r="19" spans="1:6" x14ac:dyDescent="0.25">
      <c r="A19" s="10">
        <v>12</v>
      </c>
      <c r="B19" s="20" t="s">
        <v>25</v>
      </c>
      <c r="C19" s="12" t="s">
        <v>12</v>
      </c>
      <c r="D19" s="16">
        <v>20</v>
      </c>
      <c r="E19" s="16"/>
      <c r="F19" s="21">
        <f t="shared" si="0"/>
        <v>0</v>
      </c>
    </row>
    <row r="20" spans="1:6" x14ac:dyDescent="0.25">
      <c r="A20" s="10"/>
      <c r="B20" s="11" t="s">
        <v>26</v>
      </c>
      <c r="C20" s="24"/>
      <c r="D20" s="25"/>
      <c r="E20" s="16"/>
      <c r="F20" s="26">
        <f>SUM(F8:F19)</f>
        <v>0</v>
      </c>
    </row>
    <row r="21" spans="1:6" x14ac:dyDescent="0.25">
      <c r="A21" s="10"/>
      <c r="B21" s="11" t="s">
        <v>27</v>
      </c>
      <c r="C21" s="12"/>
      <c r="D21" s="27"/>
      <c r="E21" s="16"/>
      <c r="F21" s="18"/>
    </row>
    <row r="22" spans="1:6" x14ac:dyDescent="0.25">
      <c r="A22" s="28">
        <v>1</v>
      </c>
      <c r="B22" s="29" t="s">
        <v>28</v>
      </c>
      <c r="C22" s="30" t="s">
        <v>24</v>
      </c>
      <c r="D22" s="31">
        <v>120</v>
      </c>
      <c r="E22" s="31"/>
      <c r="F22" s="32">
        <f>D22*E22</f>
        <v>0</v>
      </c>
    </row>
    <row r="23" spans="1:6" x14ac:dyDescent="0.25">
      <c r="A23" s="28">
        <v>2</v>
      </c>
      <c r="B23" s="29" t="s">
        <v>29</v>
      </c>
      <c r="C23" s="30" t="s">
        <v>24</v>
      </c>
      <c r="D23" s="31">
        <v>160</v>
      </c>
      <c r="E23" s="31"/>
      <c r="F23" s="32">
        <f>D23*E23</f>
        <v>0</v>
      </c>
    </row>
    <row r="24" spans="1:6" ht="30" x14ac:dyDescent="0.25">
      <c r="A24" s="10">
        <v>3</v>
      </c>
      <c r="B24" s="33" t="s">
        <v>30</v>
      </c>
      <c r="C24" s="34" t="s">
        <v>31</v>
      </c>
      <c r="D24" s="57">
        <v>245</v>
      </c>
      <c r="E24" s="31"/>
      <c r="F24" s="36">
        <f t="shared" ref="F24:F31" si="1">(D24*E24)</f>
        <v>0</v>
      </c>
    </row>
    <row r="25" spans="1:6" ht="30" x14ac:dyDescent="0.25">
      <c r="A25" s="10">
        <v>4</v>
      </c>
      <c r="B25" s="33" t="s">
        <v>32</v>
      </c>
      <c r="C25" s="34" t="s">
        <v>31</v>
      </c>
      <c r="D25" s="35">
        <v>11</v>
      </c>
      <c r="E25" s="31"/>
      <c r="F25" s="36">
        <f t="shared" si="1"/>
        <v>0</v>
      </c>
    </row>
    <row r="26" spans="1:6" ht="30" x14ac:dyDescent="0.25">
      <c r="A26" s="37">
        <v>5</v>
      </c>
      <c r="B26" s="33" t="s">
        <v>33</v>
      </c>
      <c r="C26" s="34" t="s">
        <v>31</v>
      </c>
      <c r="D26" s="16">
        <v>12</v>
      </c>
      <c r="E26" s="57"/>
      <c r="F26" s="38">
        <f t="shared" si="1"/>
        <v>0</v>
      </c>
    </row>
    <row r="27" spans="1:6" ht="30" x14ac:dyDescent="0.25">
      <c r="A27" s="10">
        <v>6</v>
      </c>
      <c r="B27" s="33" t="s">
        <v>34</v>
      </c>
      <c r="C27" s="34" t="s">
        <v>31</v>
      </c>
      <c r="D27" s="19">
        <v>20</v>
      </c>
      <c r="E27" s="31"/>
      <c r="F27" s="36">
        <f t="shared" si="1"/>
        <v>0</v>
      </c>
    </row>
    <row r="28" spans="1:6" x14ac:dyDescent="0.25">
      <c r="A28" s="10">
        <v>7</v>
      </c>
      <c r="B28" s="33" t="s">
        <v>35</v>
      </c>
      <c r="C28" s="34" t="s">
        <v>36</v>
      </c>
      <c r="D28" s="19">
        <v>27</v>
      </c>
      <c r="E28" s="31"/>
      <c r="F28" s="36">
        <f t="shared" si="1"/>
        <v>0</v>
      </c>
    </row>
    <row r="29" spans="1:6" x14ac:dyDescent="0.25">
      <c r="A29" s="37">
        <v>8</v>
      </c>
      <c r="B29" s="33" t="s">
        <v>37</v>
      </c>
      <c r="C29" s="34" t="s">
        <v>36</v>
      </c>
      <c r="D29" s="19">
        <v>75</v>
      </c>
      <c r="E29" s="57"/>
      <c r="F29" s="38">
        <f t="shared" si="1"/>
        <v>0</v>
      </c>
    </row>
    <row r="30" spans="1:6" ht="30" x14ac:dyDescent="0.25">
      <c r="A30" s="37">
        <v>9</v>
      </c>
      <c r="B30" s="39" t="s">
        <v>38</v>
      </c>
      <c r="C30" s="12" t="s">
        <v>24</v>
      </c>
      <c r="D30" s="19">
        <v>20</v>
      </c>
      <c r="E30" s="16"/>
      <c r="F30" s="38">
        <f t="shared" si="1"/>
        <v>0</v>
      </c>
    </row>
    <row r="31" spans="1:6" ht="30" x14ac:dyDescent="0.25">
      <c r="A31" s="37">
        <v>10</v>
      </c>
      <c r="B31" s="39" t="s">
        <v>39</v>
      </c>
      <c r="C31" s="12" t="s">
        <v>24</v>
      </c>
      <c r="D31" s="19">
        <v>295</v>
      </c>
      <c r="E31" s="16"/>
      <c r="F31" s="38">
        <f t="shared" si="1"/>
        <v>0</v>
      </c>
    </row>
    <row r="32" spans="1:6" ht="30" x14ac:dyDescent="0.25">
      <c r="A32" s="37">
        <v>11</v>
      </c>
      <c r="B32" s="33" t="s">
        <v>40</v>
      </c>
      <c r="C32" s="34" t="s">
        <v>36</v>
      </c>
      <c r="D32" s="35">
        <v>24</v>
      </c>
      <c r="E32" s="31"/>
      <c r="F32" s="36">
        <f>(D32*E32)</f>
        <v>0</v>
      </c>
    </row>
    <row r="33" spans="1:6" x14ac:dyDescent="0.25">
      <c r="A33" s="10"/>
      <c r="B33" s="11" t="s">
        <v>26</v>
      </c>
      <c r="C33" s="24"/>
      <c r="D33" s="40"/>
      <c r="E33" s="16"/>
      <c r="F33" s="26">
        <f>SUM(F22:F32)</f>
        <v>0</v>
      </c>
    </row>
    <row r="34" spans="1:6" ht="15.75" thickBot="1" x14ac:dyDescent="0.3">
      <c r="A34" s="10"/>
      <c r="B34" s="11" t="s">
        <v>41</v>
      </c>
      <c r="C34" s="12"/>
      <c r="D34" s="16"/>
      <c r="E34" s="16"/>
      <c r="F34" s="18"/>
    </row>
    <row r="35" spans="1:6" x14ac:dyDescent="0.25">
      <c r="A35" s="10">
        <v>1</v>
      </c>
      <c r="B35" s="41" t="s">
        <v>42</v>
      </c>
      <c r="C35" s="42" t="s">
        <v>12</v>
      </c>
      <c r="D35" s="43">
        <v>4300</v>
      </c>
      <c r="E35" s="43"/>
      <c r="F35" s="44">
        <f t="shared" ref="F35:F51" si="2">D35*E35</f>
        <v>0</v>
      </c>
    </row>
    <row r="36" spans="1:6" x14ac:dyDescent="0.25">
      <c r="A36" s="10">
        <v>2</v>
      </c>
      <c r="B36" s="22" t="s">
        <v>43</v>
      </c>
      <c r="C36" s="23" t="s">
        <v>12</v>
      </c>
      <c r="D36" s="16">
        <v>4300</v>
      </c>
      <c r="E36" s="16"/>
      <c r="F36" s="45">
        <f t="shared" si="2"/>
        <v>0</v>
      </c>
    </row>
    <row r="37" spans="1:6" x14ac:dyDescent="0.25">
      <c r="A37" s="10">
        <v>3</v>
      </c>
      <c r="B37" s="22" t="s">
        <v>44</v>
      </c>
      <c r="C37" s="23" t="s">
        <v>24</v>
      </c>
      <c r="D37" s="16">
        <v>332</v>
      </c>
      <c r="E37" s="16"/>
      <c r="F37" s="45">
        <f t="shared" si="2"/>
        <v>0</v>
      </c>
    </row>
    <row r="38" spans="1:6" x14ac:dyDescent="0.25">
      <c r="A38" s="10">
        <v>4</v>
      </c>
      <c r="B38" s="22" t="s">
        <v>45</v>
      </c>
      <c r="C38" s="46" t="s">
        <v>24</v>
      </c>
      <c r="D38" s="47">
        <v>332</v>
      </c>
      <c r="E38" s="47"/>
      <c r="F38" s="45">
        <f t="shared" si="2"/>
        <v>0</v>
      </c>
    </row>
    <row r="39" spans="1:6" x14ac:dyDescent="0.25">
      <c r="A39" s="10">
        <v>5</v>
      </c>
      <c r="B39" s="22" t="s">
        <v>46</v>
      </c>
      <c r="C39" s="23" t="s">
        <v>47</v>
      </c>
      <c r="D39" s="16">
        <v>50</v>
      </c>
      <c r="E39" s="16"/>
      <c r="F39" s="45">
        <f t="shared" si="2"/>
        <v>0</v>
      </c>
    </row>
    <row r="40" spans="1:6" x14ac:dyDescent="0.25">
      <c r="A40" s="10">
        <v>6</v>
      </c>
      <c r="B40" s="22" t="s">
        <v>48</v>
      </c>
      <c r="C40" s="23" t="s">
        <v>12</v>
      </c>
      <c r="D40" s="16">
        <v>7</v>
      </c>
      <c r="E40" s="16"/>
      <c r="F40" s="45">
        <f t="shared" si="2"/>
        <v>0</v>
      </c>
    </row>
    <row r="41" spans="1:6" x14ac:dyDescent="0.25">
      <c r="A41" s="10">
        <v>7</v>
      </c>
      <c r="B41" s="22" t="s">
        <v>49</v>
      </c>
      <c r="C41" s="23" t="s">
        <v>24</v>
      </c>
      <c r="D41" s="16">
        <v>10</v>
      </c>
      <c r="E41" s="16"/>
      <c r="F41" s="45">
        <f t="shared" si="2"/>
        <v>0</v>
      </c>
    </row>
    <row r="42" spans="1:6" x14ac:dyDescent="0.25">
      <c r="A42" s="10">
        <v>8</v>
      </c>
      <c r="B42" s="22" t="s">
        <v>50</v>
      </c>
      <c r="C42" s="23" t="s">
        <v>51</v>
      </c>
      <c r="D42" s="16">
        <v>81.5</v>
      </c>
      <c r="E42" s="16"/>
      <c r="F42" s="45">
        <f t="shared" si="2"/>
        <v>0</v>
      </c>
    </row>
    <row r="43" spans="1:6" x14ac:dyDescent="0.25">
      <c r="A43" s="10">
        <v>9</v>
      </c>
      <c r="B43" s="22" t="s">
        <v>52</v>
      </c>
      <c r="C43" s="23" t="s">
        <v>53</v>
      </c>
      <c r="D43" s="16">
        <v>81.5</v>
      </c>
      <c r="E43" s="16"/>
      <c r="F43" s="45">
        <f t="shared" si="2"/>
        <v>0</v>
      </c>
    </row>
    <row r="44" spans="1:6" ht="30" x14ac:dyDescent="0.25">
      <c r="A44" s="10">
        <v>10</v>
      </c>
      <c r="B44" s="22" t="s">
        <v>54</v>
      </c>
      <c r="C44" s="46" t="s">
        <v>53</v>
      </c>
      <c r="D44" s="47">
        <v>34</v>
      </c>
      <c r="E44" s="47"/>
      <c r="F44" s="45">
        <f t="shared" si="2"/>
        <v>0</v>
      </c>
    </row>
    <row r="45" spans="1:6" ht="30" x14ac:dyDescent="0.25">
      <c r="A45" s="10">
        <v>11</v>
      </c>
      <c r="B45" s="22" t="s">
        <v>55</v>
      </c>
      <c r="C45" s="46" t="s">
        <v>53</v>
      </c>
      <c r="D45" s="47">
        <v>81.5</v>
      </c>
      <c r="E45" s="47"/>
      <c r="F45" s="45">
        <f t="shared" si="2"/>
        <v>0</v>
      </c>
    </row>
    <row r="46" spans="1:6" x14ac:dyDescent="0.25">
      <c r="A46" s="10">
        <v>12</v>
      </c>
      <c r="B46" s="22" t="s">
        <v>56</v>
      </c>
      <c r="C46" s="46" t="s">
        <v>53</v>
      </c>
      <c r="D46" s="47">
        <v>34</v>
      </c>
      <c r="E46" s="47"/>
      <c r="F46" s="45">
        <f t="shared" si="2"/>
        <v>0</v>
      </c>
    </row>
    <row r="47" spans="1:6" x14ac:dyDescent="0.25">
      <c r="A47" s="10">
        <v>13</v>
      </c>
      <c r="B47" s="22" t="s">
        <v>57</v>
      </c>
      <c r="C47" s="46" t="s">
        <v>12</v>
      </c>
      <c r="D47" s="47">
        <v>8</v>
      </c>
      <c r="E47" s="47"/>
      <c r="F47" s="45">
        <f t="shared" si="2"/>
        <v>0</v>
      </c>
    </row>
    <row r="48" spans="1:6" ht="30" x14ac:dyDescent="0.25">
      <c r="A48" s="28">
        <v>14</v>
      </c>
      <c r="B48" s="22" t="s">
        <v>58</v>
      </c>
      <c r="C48" s="46" t="s">
        <v>12</v>
      </c>
      <c r="D48" s="47">
        <v>8</v>
      </c>
      <c r="E48" s="47"/>
      <c r="F48" s="45">
        <f t="shared" si="2"/>
        <v>0</v>
      </c>
    </row>
    <row r="49" spans="1:6" x14ac:dyDescent="0.25">
      <c r="A49" s="28">
        <v>15</v>
      </c>
      <c r="B49" s="22" t="s">
        <v>59</v>
      </c>
      <c r="C49" s="23" t="s">
        <v>24</v>
      </c>
      <c r="D49" s="16">
        <v>49</v>
      </c>
      <c r="E49" s="16"/>
      <c r="F49" s="45">
        <f t="shared" si="2"/>
        <v>0</v>
      </c>
    </row>
    <row r="50" spans="1:6" x14ac:dyDescent="0.25">
      <c r="A50" s="28">
        <v>16</v>
      </c>
      <c r="B50" s="20" t="s">
        <v>60</v>
      </c>
      <c r="C50" s="12" t="s">
        <v>24</v>
      </c>
      <c r="D50" s="16">
        <v>190</v>
      </c>
      <c r="E50" s="16"/>
      <c r="F50" s="45">
        <f t="shared" si="2"/>
        <v>0</v>
      </c>
    </row>
    <row r="51" spans="1:6" ht="30" x14ac:dyDescent="0.25">
      <c r="A51" s="28">
        <v>17</v>
      </c>
      <c r="B51" s="20" t="s">
        <v>61</v>
      </c>
      <c r="C51" s="12" t="s">
        <v>62</v>
      </c>
      <c r="D51" s="16">
        <v>45</v>
      </c>
      <c r="E51" s="16"/>
      <c r="F51" s="45">
        <f t="shared" si="2"/>
        <v>0</v>
      </c>
    </row>
    <row r="52" spans="1:6" x14ac:dyDescent="0.25">
      <c r="A52" s="28"/>
      <c r="B52" s="11" t="s">
        <v>26</v>
      </c>
      <c r="C52" s="24"/>
      <c r="D52" s="40"/>
      <c r="E52" s="16"/>
      <c r="F52" s="26">
        <f>SUM(F35:F51)</f>
        <v>0</v>
      </c>
    </row>
    <row r="53" spans="1:6" x14ac:dyDescent="0.25">
      <c r="A53" s="48"/>
      <c r="B53" s="49" t="s">
        <v>63</v>
      </c>
      <c r="C53" s="23"/>
      <c r="D53" s="267"/>
      <c r="E53" s="267"/>
      <c r="F53" s="26">
        <f>SUM(F20,F33,F52)</f>
        <v>0</v>
      </c>
    </row>
    <row r="54" spans="1:6" x14ac:dyDescent="0.25">
      <c r="A54" s="28"/>
      <c r="B54" s="50" t="s">
        <v>64</v>
      </c>
      <c r="C54" s="23"/>
      <c r="D54" s="16"/>
      <c r="E54" s="16"/>
      <c r="F54" s="18"/>
    </row>
    <row r="55" spans="1:6" x14ac:dyDescent="0.25">
      <c r="A55" s="10"/>
      <c r="B55" s="11" t="s">
        <v>65</v>
      </c>
      <c r="C55" s="12"/>
      <c r="D55" s="16"/>
      <c r="E55" s="16"/>
      <c r="F55" s="18"/>
    </row>
    <row r="56" spans="1:6" x14ac:dyDescent="0.25">
      <c r="A56" s="10">
        <v>1</v>
      </c>
      <c r="B56" s="20" t="s">
        <v>66</v>
      </c>
      <c r="C56" s="12" t="s">
        <v>24</v>
      </c>
      <c r="D56" s="16">
        <v>162</v>
      </c>
      <c r="E56" s="16"/>
      <c r="F56" s="45">
        <f t="shared" ref="F56:F58" si="3">D56*E56</f>
        <v>0</v>
      </c>
    </row>
    <row r="57" spans="1:6" x14ac:dyDescent="0.25">
      <c r="A57" s="10">
        <v>2</v>
      </c>
      <c r="B57" s="20" t="s">
        <v>67</v>
      </c>
      <c r="C57" s="12" t="s">
        <v>24</v>
      </c>
      <c r="D57" s="16">
        <v>52</v>
      </c>
      <c r="E57" s="16"/>
      <c r="F57" s="45">
        <f t="shared" si="3"/>
        <v>0</v>
      </c>
    </row>
    <row r="58" spans="1:6" x14ac:dyDescent="0.25">
      <c r="A58" s="10">
        <v>3</v>
      </c>
      <c r="B58" s="20" t="s">
        <v>68</v>
      </c>
      <c r="C58" s="12" t="s">
        <v>24</v>
      </c>
      <c r="D58" s="16">
        <v>36</v>
      </c>
      <c r="E58" s="16"/>
      <c r="F58" s="45">
        <f t="shared" si="3"/>
        <v>0</v>
      </c>
    </row>
    <row r="59" spans="1:6" x14ac:dyDescent="0.25">
      <c r="A59" s="28">
        <v>4</v>
      </c>
      <c r="B59" s="22" t="s">
        <v>69</v>
      </c>
      <c r="C59" s="46" t="s">
        <v>24</v>
      </c>
      <c r="D59" s="47">
        <v>135.5</v>
      </c>
      <c r="E59" s="47"/>
      <c r="F59" s="45">
        <f>D59*E59</f>
        <v>0</v>
      </c>
    </row>
    <row r="60" spans="1:6" x14ac:dyDescent="0.25">
      <c r="A60" s="10">
        <v>5</v>
      </c>
      <c r="B60" s="22" t="s">
        <v>70</v>
      </c>
      <c r="C60" s="23" t="s">
        <v>15</v>
      </c>
      <c r="D60" s="16">
        <v>99</v>
      </c>
      <c r="E60" s="16"/>
      <c r="F60" s="21">
        <f>D60*E60</f>
        <v>0</v>
      </c>
    </row>
    <row r="61" spans="1:6" x14ac:dyDescent="0.25">
      <c r="A61" s="10">
        <v>6</v>
      </c>
      <c r="B61" s="22" t="s">
        <v>71</v>
      </c>
      <c r="C61" s="23" t="s">
        <v>24</v>
      </c>
      <c r="D61" s="51">
        <v>70.52</v>
      </c>
      <c r="E61" s="51"/>
      <c r="F61" s="52">
        <f>D61*E61</f>
        <v>0</v>
      </c>
    </row>
    <row r="62" spans="1:6" x14ac:dyDescent="0.25">
      <c r="A62" s="10">
        <v>7</v>
      </c>
      <c r="B62" s="22" t="s">
        <v>72</v>
      </c>
      <c r="C62" s="23" t="s">
        <v>24</v>
      </c>
      <c r="D62" s="16">
        <v>16.71</v>
      </c>
      <c r="E62" s="16"/>
      <c r="F62" s="21">
        <f>D62*E62</f>
        <v>0</v>
      </c>
    </row>
    <row r="63" spans="1:6" x14ac:dyDescent="0.25">
      <c r="A63" s="28"/>
      <c r="B63" s="20" t="s">
        <v>26</v>
      </c>
      <c r="C63" s="12"/>
      <c r="D63" s="53"/>
      <c r="E63" s="25"/>
      <c r="F63" s="26">
        <f>SUM(F56:F62)</f>
        <v>0</v>
      </c>
    </row>
    <row r="64" spans="1:6" x14ac:dyDescent="0.25">
      <c r="A64" s="10"/>
      <c r="B64" s="11" t="s">
        <v>73</v>
      </c>
      <c r="C64" s="12"/>
      <c r="D64" s="16"/>
      <c r="E64" s="54"/>
      <c r="F64" s="18"/>
    </row>
    <row r="65" spans="1:6" x14ac:dyDescent="0.25">
      <c r="A65" s="10">
        <v>1</v>
      </c>
      <c r="B65" s="20" t="s">
        <v>74</v>
      </c>
      <c r="C65" s="12" t="s">
        <v>75</v>
      </c>
      <c r="D65" s="16">
        <v>5.5</v>
      </c>
      <c r="E65" s="35"/>
      <c r="F65" s="45">
        <f t="shared" ref="F65:F75" si="4">D65*E65</f>
        <v>0</v>
      </c>
    </row>
    <row r="66" spans="1:6" x14ac:dyDescent="0.25">
      <c r="A66" s="10">
        <v>2</v>
      </c>
      <c r="B66" s="20" t="s">
        <v>76</v>
      </c>
      <c r="C66" s="12" t="s">
        <v>24</v>
      </c>
      <c r="D66" s="16">
        <v>12</v>
      </c>
      <c r="E66" s="35"/>
      <c r="F66" s="45">
        <f t="shared" si="4"/>
        <v>0</v>
      </c>
    </row>
    <row r="67" spans="1:6" x14ac:dyDescent="0.25">
      <c r="A67" s="10">
        <v>3</v>
      </c>
      <c r="B67" s="20" t="s">
        <v>77</v>
      </c>
      <c r="C67" s="12" t="s">
        <v>24</v>
      </c>
      <c r="D67" s="16">
        <v>15</v>
      </c>
      <c r="E67" s="35"/>
      <c r="F67" s="45">
        <f t="shared" si="4"/>
        <v>0</v>
      </c>
    </row>
    <row r="68" spans="1:6" x14ac:dyDescent="0.25">
      <c r="A68" s="10">
        <v>4</v>
      </c>
      <c r="B68" s="20" t="s">
        <v>78</v>
      </c>
      <c r="C68" s="12" t="s">
        <v>75</v>
      </c>
      <c r="D68" s="16">
        <v>1</v>
      </c>
      <c r="E68" s="35"/>
      <c r="F68" s="45">
        <f t="shared" si="4"/>
        <v>0</v>
      </c>
    </row>
    <row r="69" spans="1:6" x14ac:dyDescent="0.25">
      <c r="A69" s="10">
        <v>5</v>
      </c>
      <c r="B69" s="20" t="s">
        <v>79</v>
      </c>
      <c r="C69" s="12" t="s">
        <v>24</v>
      </c>
      <c r="D69" s="13">
        <v>507.6</v>
      </c>
      <c r="E69" s="35"/>
      <c r="F69" s="45">
        <f t="shared" si="4"/>
        <v>0</v>
      </c>
    </row>
    <row r="70" spans="1:6" x14ac:dyDescent="0.25">
      <c r="A70" s="10">
        <v>6</v>
      </c>
      <c r="B70" s="22" t="s">
        <v>80</v>
      </c>
      <c r="C70" s="12" t="s">
        <v>24</v>
      </c>
      <c r="D70" s="17">
        <v>507.6</v>
      </c>
      <c r="E70" s="35"/>
      <c r="F70" s="21">
        <f t="shared" si="4"/>
        <v>0</v>
      </c>
    </row>
    <row r="71" spans="1:6" x14ac:dyDescent="0.25">
      <c r="A71" s="10">
        <v>7</v>
      </c>
      <c r="B71" s="29" t="s">
        <v>81</v>
      </c>
      <c r="C71" s="30" t="s">
        <v>24</v>
      </c>
      <c r="D71" s="55">
        <v>521.88</v>
      </c>
      <c r="E71" s="31"/>
      <c r="F71" s="21">
        <f t="shared" si="4"/>
        <v>0</v>
      </c>
    </row>
    <row r="72" spans="1:6" ht="30" x14ac:dyDescent="0.25">
      <c r="A72" s="10">
        <v>8</v>
      </c>
      <c r="B72" s="22" t="s">
        <v>82</v>
      </c>
      <c r="C72" s="12" t="s">
        <v>24</v>
      </c>
      <c r="D72" s="16">
        <v>94.5</v>
      </c>
      <c r="E72" s="57"/>
      <c r="F72" s="21">
        <f t="shared" si="4"/>
        <v>0</v>
      </c>
    </row>
    <row r="73" spans="1:6" x14ac:dyDescent="0.25">
      <c r="A73" s="10">
        <v>9</v>
      </c>
      <c r="B73" s="29" t="s">
        <v>83</v>
      </c>
      <c r="C73" s="56" t="s">
        <v>24</v>
      </c>
      <c r="D73" s="57">
        <v>80</v>
      </c>
      <c r="E73" s="57"/>
      <c r="F73" s="45">
        <f t="shared" si="4"/>
        <v>0</v>
      </c>
    </row>
    <row r="74" spans="1:6" x14ac:dyDescent="0.25">
      <c r="A74" s="10">
        <v>10</v>
      </c>
      <c r="B74" s="58" t="s">
        <v>84</v>
      </c>
      <c r="C74" s="30" t="s">
        <v>24</v>
      </c>
      <c r="D74" s="17">
        <v>521.84</v>
      </c>
      <c r="E74" s="19"/>
      <c r="F74" s="21">
        <f t="shared" si="4"/>
        <v>0</v>
      </c>
    </row>
    <row r="75" spans="1:6" x14ac:dyDescent="0.25">
      <c r="A75" s="10">
        <v>11</v>
      </c>
      <c r="B75" s="58" t="s">
        <v>85</v>
      </c>
      <c r="C75" s="30" t="s">
        <v>24</v>
      </c>
      <c r="D75" s="17">
        <v>597.98</v>
      </c>
      <c r="E75" s="19"/>
      <c r="F75" s="21">
        <f t="shared" si="4"/>
        <v>0</v>
      </c>
    </row>
    <row r="76" spans="1:6" x14ac:dyDescent="0.25">
      <c r="A76" s="10"/>
      <c r="B76" s="11" t="s">
        <v>26</v>
      </c>
      <c r="C76" s="24"/>
      <c r="D76" s="53"/>
      <c r="E76" s="25"/>
      <c r="F76" s="26">
        <f>SUM(F65:F75)</f>
        <v>0</v>
      </c>
    </row>
    <row r="77" spans="1:6" x14ac:dyDescent="0.25">
      <c r="A77" s="10"/>
      <c r="B77" s="11" t="s">
        <v>86</v>
      </c>
      <c r="C77" s="12"/>
      <c r="D77" s="16"/>
      <c r="E77" s="17"/>
      <c r="F77" s="18"/>
    </row>
    <row r="78" spans="1:6" x14ac:dyDescent="0.25">
      <c r="A78" s="28">
        <v>1</v>
      </c>
      <c r="B78" s="20" t="s">
        <v>87</v>
      </c>
      <c r="C78" s="12" t="s">
        <v>24</v>
      </c>
      <c r="D78" s="13">
        <v>190.08</v>
      </c>
      <c r="E78" s="35"/>
      <c r="F78" s="21">
        <f>D78*E78</f>
        <v>0</v>
      </c>
    </row>
    <row r="79" spans="1:6" x14ac:dyDescent="0.25">
      <c r="A79" s="28">
        <v>2</v>
      </c>
      <c r="B79" s="29" t="s">
        <v>81</v>
      </c>
      <c r="C79" s="30" t="s">
        <v>24</v>
      </c>
      <c r="D79" s="31">
        <v>190.08</v>
      </c>
      <c r="E79" s="31"/>
      <c r="F79" s="21">
        <f>D79*E79</f>
        <v>0</v>
      </c>
    </row>
    <row r="80" spans="1:6" x14ac:dyDescent="0.25">
      <c r="A80" s="28">
        <v>3</v>
      </c>
      <c r="B80" s="58" t="s">
        <v>88</v>
      </c>
      <c r="C80" s="30" t="s">
        <v>24</v>
      </c>
      <c r="D80" s="19">
        <v>190.08</v>
      </c>
      <c r="E80" s="19"/>
      <c r="F80" s="21">
        <f>D80*E80</f>
        <v>0</v>
      </c>
    </row>
    <row r="81" spans="1:6" x14ac:dyDescent="0.25">
      <c r="A81" s="10"/>
      <c r="B81" s="50" t="s">
        <v>89</v>
      </c>
      <c r="C81" s="12"/>
      <c r="D81" s="53"/>
      <c r="E81" s="25"/>
      <c r="F81" s="26">
        <f>SUM(F78:F80)</f>
        <v>0</v>
      </c>
    </row>
    <row r="82" spans="1:6" x14ac:dyDescent="0.25">
      <c r="A82" s="10"/>
      <c r="B82" s="50" t="s">
        <v>90</v>
      </c>
      <c r="C82" s="12"/>
      <c r="D82" s="53"/>
      <c r="E82" s="25"/>
      <c r="F82" s="26">
        <f>F63+F76+F81</f>
        <v>0</v>
      </c>
    </row>
    <row r="83" spans="1:6" x14ac:dyDescent="0.25">
      <c r="A83" s="10"/>
      <c r="B83" s="11" t="s">
        <v>91</v>
      </c>
      <c r="C83" s="12"/>
      <c r="D83" s="53"/>
      <c r="E83" s="25"/>
      <c r="F83" s="26">
        <f>F53+F82</f>
        <v>0</v>
      </c>
    </row>
    <row r="84" spans="1:6" x14ac:dyDescent="0.25">
      <c r="A84" s="28"/>
      <c r="B84" s="50" t="s">
        <v>92</v>
      </c>
      <c r="C84" s="23"/>
      <c r="D84" s="59"/>
      <c r="E84" s="25"/>
      <c r="F84" s="26"/>
    </row>
    <row r="85" spans="1:6" x14ac:dyDescent="0.25">
      <c r="A85" s="28">
        <v>1</v>
      </c>
      <c r="B85" s="22" t="s">
        <v>93</v>
      </c>
      <c r="C85" s="60" t="s">
        <v>75</v>
      </c>
      <c r="D85" s="61">
        <v>7.75</v>
      </c>
      <c r="E85" s="245"/>
      <c r="F85" s="21">
        <f t="shared" ref="F85:F94" si="5">D85*E85</f>
        <v>0</v>
      </c>
    </row>
    <row r="86" spans="1:6" x14ac:dyDescent="0.25">
      <c r="A86" s="10">
        <v>2</v>
      </c>
      <c r="B86" s="20" t="s">
        <v>94</v>
      </c>
      <c r="C86" s="270" t="s">
        <v>24</v>
      </c>
      <c r="D86" s="61">
        <v>6.94</v>
      </c>
      <c r="E86" s="245"/>
      <c r="F86" s="21">
        <f t="shared" si="5"/>
        <v>0</v>
      </c>
    </row>
    <row r="87" spans="1:6" x14ac:dyDescent="0.25">
      <c r="A87" s="10">
        <v>3</v>
      </c>
      <c r="B87" s="20" t="s">
        <v>95</v>
      </c>
      <c r="C87" s="60" t="s">
        <v>24</v>
      </c>
      <c r="D87" s="61">
        <v>128</v>
      </c>
      <c r="E87" s="245"/>
      <c r="F87" s="21">
        <f t="shared" si="5"/>
        <v>0</v>
      </c>
    </row>
    <row r="88" spans="1:6" x14ac:dyDescent="0.25">
      <c r="A88" s="10">
        <v>4</v>
      </c>
      <c r="B88" s="20" t="s">
        <v>96</v>
      </c>
      <c r="C88" s="60" t="s">
        <v>75</v>
      </c>
      <c r="D88" s="61">
        <v>16.399999999999999</v>
      </c>
      <c r="E88" s="245"/>
      <c r="F88" s="21">
        <f t="shared" si="5"/>
        <v>0</v>
      </c>
    </row>
    <row r="89" spans="1:6" x14ac:dyDescent="0.25">
      <c r="A89" s="10">
        <v>5</v>
      </c>
      <c r="B89" s="20" t="s">
        <v>97</v>
      </c>
      <c r="C89" s="60" t="s">
        <v>98</v>
      </c>
      <c r="D89" s="61">
        <v>1181</v>
      </c>
      <c r="E89" s="245"/>
      <c r="F89" s="21">
        <f t="shared" si="5"/>
        <v>0</v>
      </c>
    </row>
    <row r="90" spans="1:6" x14ac:dyDescent="0.25">
      <c r="A90" s="10">
        <v>6</v>
      </c>
      <c r="B90" s="22" t="s">
        <v>99</v>
      </c>
      <c r="C90" s="270" t="s">
        <v>75</v>
      </c>
      <c r="D90" s="61">
        <v>6.94</v>
      </c>
      <c r="E90" s="245"/>
      <c r="F90" s="21">
        <f t="shared" si="5"/>
        <v>0</v>
      </c>
    </row>
    <row r="91" spans="1:6" x14ac:dyDescent="0.25">
      <c r="A91" s="10">
        <v>7</v>
      </c>
      <c r="B91" s="20" t="s">
        <v>100</v>
      </c>
      <c r="C91" s="60" t="s">
        <v>75</v>
      </c>
      <c r="D91" s="61">
        <v>7.75</v>
      </c>
      <c r="E91" s="245"/>
      <c r="F91" s="21">
        <f t="shared" si="5"/>
        <v>0</v>
      </c>
    </row>
    <row r="92" spans="1:6" x14ac:dyDescent="0.25">
      <c r="A92" s="10">
        <v>8</v>
      </c>
      <c r="B92" s="20" t="s">
        <v>101</v>
      </c>
      <c r="C92" s="60" t="s">
        <v>75</v>
      </c>
      <c r="D92" s="61">
        <v>9.9600000000000009</v>
      </c>
      <c r="E92" s="245"/>
      <c r="F92" s="21">
        <f t="shared" si="5"/>
        <v>0</v>
      </c>
    </row>
    <row r="93" spans="1:6" x14ac:dyDescent="0.25">
      <c r="A93" s="10">
        <v>9</v>
      </c>
      <c r="B93" s="20" t="s">
        <v>102</v>
      </c>
      <c r="C93" s="60" t="s">
        <v>24</v>
      </c>
      <c r="D93" s="61">
        <v>250</v>
      </c>
      <c r="E93" s="245"/>
      <c r="F93" s="21">
        <f t="shared" si="5"/>
        <v>0</v>
      </c>
    </row>
    <row r="94" spans="1:6" x14ac:dyDescent="0.25">
      <c r="A94" s="28">
        <v>10</v>
      </c>
      <c r="B94" s="22" t="s">
        <v>103</v>
      </c>
      <c r="C94" s="60" t="s">
        <v>24</v>
      </c>
      <c r="D94" s="61">
        <v>2.5</v>
      </c>
      <c r="E94" s="245"/>
      <c r="F94" s="21">
        <f t="shared" si="5"/>
        <v>0</v>
      </c>
    </row>
    <row r="95" spans="1:6" x14ac:dyDescent="0.25">
      <c r="A95" s="48"/>
      <c r="B95" s="11" t="s">
        <v>104</v>
      </c>
      <c r="C95" s="12"/>
      <c r="D95" s="53"/>
      <c r="E95" s="14"/>
      <c r="F95" s="62">
        <f>SUM(F85:F94)</f>
        <v>0</v>
      </c>
    </row>
    <row r="96" spans="1:6" x14ac:dyDescent="0.25">
      <c r="A96" s="63"/>
      <c r="B96" s="64" t="s">
        <v>105</v>
      </c>
      <c r="C96" s="65"/>
      <c r="D96" s="66"/>
      <c r="E96" s="65"/>
      <c r="F96" s="67"/>
    </row>
    <row r="97" spans="1:6" x14ac:dyDescent="0.25">
      <c r="A97" s="68"/>
      <c r="B97" s="69" t="s">
        <v>106</v>
      </c>
      <c r="C97" s="70"/>
      <c r="D97" s="71"/>
      <c r="E97" s="72"/>
      <c r="F97" s="73"/>
    </row>
    <row r="98" spans="1:6" x14ac:dyDescent="0.25">
      <c r="A98" s="68">
        <v>1</v>
      </c>
      <c r="B98" s="29" t="s">
        <v>107</v>
      </c>
      <c r="C98" s="56" t="s">
        <v>47</v>
      </c>
      <c r="D98" s="74">
        <v>350</v>
      </c>
      <c r="E98" s="75"/>
      <c r="F98" s="76">
        <f t="shared" ref="F98:F115" si="6">D98*E98</f>
        <v>0</v>
      </c>
    </row>
    <row r="99" spans="1:6" x14ac:dyDescent="0.25">
      <c r="A99" s="68">
        <v>2</v>
      </c>
      <c r="B99" s="29" t="s">
        <v>108</v>
      </c>
      <c r="C99" s="56" t="s">
        <v>47</v>
      </c>
      <c r="D99" s="74">
        <v>105</v>
      </c>
      <c r="E99" s="75"/>
      <c r="F99" s="76">
        <f t="shared" si="6"/>
        <v>0</v>
      </c>
    </row>
    <row r="100" spans="1:6" x14ac:dyDescent="0.25">
      <c r="A100" s="68">
        <v>3</v>
      </c>
      <c r="B100" s="29" t="s">
        <v>109</v>
      </c>
      <c r="C100" s="56" t="s">
        <v>47</v>
      </c>
      <c r="D100" s="74">
        <v>40</v>
      </c>
      <c r="E100" s="75"/>
      <c r="F100" s="76">
        <f t="shared" si="6"/>
        <v>0</v>
      </c>
    </row>
    <row r="101" spans="1:6" ht="30" x14ac:dyDescent="0.25">
      <c r="A101" s="68">
        <v>4</v>
      </c>
      <c r="B101" s="29" t="s">
        <v>110</v>
      </c>
      <c r="C101" s="56" t="s">
        <v>47</v>
      </c>
      <c r="D101" s="74">
        <v>215</v>
      </c>
      <c r="E101" s="75"/>
      <c r="F101" s="76">
        <f t="shared" si="6"/>
        <v>0</v>
      </c>
    </row>
    <row r="102" spans="1:6" ht="30" x14ac:dyDescent="0.25">
      <c r="A102" s="68">
        <v>5</v>
      </c>
      <c r="B102" s="29" t="s">
        <v>111</v>
      </c>
      <c r="C102" s="56" t="s">
        <v>47</v>
      </c>
      <c r="D102" s="74">
        <v>160</v>
      </c>
      <c r="E102" s="75"/>
      <c r="F102" s="76">
        <f t="shared" si="6"/>
        <v>0</v>
      </c>
    </row>
    <row r="103" spans="1:6" x14ac:dyDescent="0.25">
      <c r="A103" s="68">
        <v>6</v>
      </c>
      <c r="B103" s="29" t="s">
        <v>112</v>
      </c>
      <c r="C103" s="56" t="s">
        <v>113</v>
      </c>
      <c r="D103" s="74">
        <v>10</v>
      </c>
      <c r="E103" s="75"/>
      <c r="F103" s="76">
        <f t="shared" si="6"/>
        <v>0</v>
      </c>
    </row>
    <row r="104" spans="1:6" x14ac:dyDescent="0.25">
      <c r="A104" s="68">
        <v>7</v>
      </c>
      <c r="B104" s="29" t="s">
        <v>114</v>
      </c>
      <c r="C104" s="56" t="s">
        <v>113</v>
      </c>
      <c r="D104" s="74">
        <v>5</v>
      </c>
      <c r="E104" s="75"/>
      <c r="F104" s="76">
        <f t="shared" si="6"/>
        <v>0</v>
      </c>
    </row>
    <row r="105" spans="1:6" x14ac:dyDescent="0.25">
      <c r="A105" s="68">
        <v>8</v>
      </c>
      <c r="B105" s="29" t="s">
        <v>115</v>
      </c>
      <c r="C105" s="56" t="s">
        <v>113</v>
      </c>
      <c r="D105" s="74">
        <v>15</v>
      </c>
      <c r="E105" s="75"/>
      <c r="F105" s="76">
        <f t="shared" si="6"/>
        <v>0</v>
      </c>
    </row>
    <row r="106" spans="1:6" x14ac:dyDescent="0.25">
      <c r="A106" s="68">
        <v>9</v>
      </c>
      <c r="B106" s="29" t="s">
        <v>116</v>
      </c>
      <c r="C106" s="56" t="s">
        <v>113</v>
      </c>
      <c r="D106" s="74">
        <v>5</v>
      </c>
      <c r="E106" s="75"/>
      <c r="F106" s="76">
        <f t="shared" si="6"/>
        <v>0</v>
      </c>
    </row>
    <row r="107" spans="1:6" x14ac:dyDescent="0.25">
      <c r="A107" s="68">
        <v>10</v>
      </c>
      <c r="B107" s="29" t="s">
        <v>117</v>
      </c>
      <c r="C107" s="56" t="s">
        <v>113</v>
      </c>
      <c r="D107" s="74">
        <v>10</v>
      </c>
      <c r="E107" s="75"/>
      <c r="F107" s="76">
        <f t="shared" si="6"/>
        <v>0</v>
      </c>
    </row>
    <row r="108" spans="1:6" x14ac:dyDescent="0.25">
      <c r="A108" s="68">
        <v>11</v>
      </c>
      <c r="B108" s="29" t="s">
        <v>118</v>
      </c>
      <c r="C108" s="56" t="s">
        <v>113</v>
      </c>
      <c r="D108" s="74">
        <v>10</v>
      </c>
      <c r="E108" s="75"/>
      <c r="F108" s="76">
        <f t="shared" si="6"/>
        <v>0</v>
      </c>
    </row>
    <row r="109" spans="1:6" x14ac:dyDescent="0.25">
      <c r="A109" s="68">
        <v>12</v>
      </c>
      <c r="B109" s="29" t="s">
        <v>119</v>
      </c>
      <c r="C109" s="56" t="s">
        <v>113</v>
      </c>
      <c r="D109" s="74">
        <v>5</v>
      </c>
      <c r="E109" s="75"/>
      <c r="F109" s="76">
        <f t="shared" si="6"/>
        <v>0</v>
      </c>
    </row>
    <row r="110" spans="1:6" x14ac:dyDescent="0.25">
      <c r="A110" s="68">
        <v>13</v>
      </c>
      <c r="B110" s="29" t="s">
        <v>120</v>
      </c>
      <c r="C110" s="56" t="s">
        <v>113</v>
      </c>
      <c r="D110" s="74">
        <v>10</v>
      </c>
      <c r="E110" s="75"/>
      <c r="F110" s="76">
        <f t="shared" si="6"/>
        <v>0</v>
      </c>
    </row>
    <row r="111" spans="1:6" x14ac:dyDescent="0.25">
      <c r="A111" s="68">
        <v>14</v>
      </c>
      <c r="B111" s="29" t="s">
        <v>121</v>
      </c>
      <c r="C111" s="56" t="s">
        <v>113</v>
      </c>
      <c r="D111" s="74">
        <v>5</v>
      </c>
      <c r="E111" s="75"/>
      <c r="F111" s="76">
        <f t="shared" si="6"/>
        <v>0</v>
      </c>
    </row>
    <row r="112" spans="1:6" x14ac:dyDescent="0.25">
      <c r="A112" s="68">
        <v>15</v>
      </c>
      <c r="B112" s="29" t="s">
        <v>122</v>
      </c>
      <c r="C112" s="56" t="s">
        <v>47</v>
      </c>
      <c r="D112" s="74">
        <v>40</v>
      </c>
      <c r="E112" s="75"/>
      <c r="F112" s="76">
        <f t="shared" si="6"/>
        <v>0</v>
      </c>
    </row>
    <row r="113" spans="1:6" x14ac:dyDescent="0.25">
      <c r="A113" s="68">
        <v>16</v>
      </c>
      <c r="B113" s="29" t="s">
        <v>123</v>
      </c>
      <c r="C113" s="56" t="s">
        <v>47</v>
      </c>
      <c r="D113" s="74">
        <v>215</v>
      </c>
      <c r="E113" s="75"/>
      <c r="F113" s="76">
        <f t="shared" si="6"/>
        <v>0</v>
      </c>
    </row>
    <row r="114" spans="1:6" x14ac:dyDescent="0.25">
      <c r="A114" s="68">
        <v>17</v>
      </c>
      <c r="B114" s="29" t="s">
        <v>124</v>
      </c>
      <c r="C114" s="56" t="s">
        <v>47</v>
      </c>
      <c r="D114" s="74">
        <v>160</v>
      </c>
      <c r="E114" s="75"/>
      <c r="F114" s="76">
        <f t="shared" si="6"/>
        <v>0</v>
      </c>
    </row>
    <row r="115" spans="1:6" x14ac:dyDescent="0.25">
      <c r="A115" s="68">
        <v>18</v>
      </c>
      <c r="B115" s="29" t="s">
        <v>125</v>
      </c>
      <c r="C115" s="56" t="s">
        <v>47</v>
      </c>
      <c r="D115" s="74">
        <v>95</v>
      </c>
      <c r="E115" s="75"/>
      <c r="F115" s="76">
        <f t="shared" si="6"/>
        <v>0</v>
      </c>
    </row>
    <row r="116" spans="1:6" x14ac:dyDescent="0.25">
      <c r="A116" s="68"/>
      <c r="B116" s="29"/>
      <c r="C116" s="56"/>
      <c r="D116" s="74"/>
      <c r="E116" s="75"/>
      <c r="F116" s="77">
        <f>SUM(F98:F115)</f>
        <v>0</v>
      </c>
    </row>
    <row r="117" spans="1:6" x14ac:dyDescent="0.25">
      <c r="A117" s="68"/>
      <c r="B117" s="69" t="s">
        <v>126</v>
      </c>
      <c r="C117" s="70"/>
      <c r="D117" s="71"/>
      <c r="E117" s="72"/>
      <c r="F117" s="73"/>
    </row>
    <row r="118" spans="1:6" x14ac:dyDescent="0.25">
      <c r="A118" s="68">
        <v>1</v>
      </c>
      <c r="B118" s="29" t="s">
        <v>127</v>
      </c>
      <c r="C118" s="56" t="s">
        <v>47</v>
      </c>
      <c r="D118" s="74">
        <v>25</v>
      </c>
      <c r="E118" s="75"/>
      <c r="F118" s="76">
        <f t="shared" ref="F118:F159" si="7">D118*E118</f>
        <v>0</v>
      </c>
    </row>
    <row r="119" spans="1:6" x14ac:dyDescent="0.25">
      <c r="A119" s="68">
        <v>2</v>
      </c>
      <c r="B119" s="29" t="s">
        <v>128</v>
      </c>
      <c r="C119" s="56" t="s">
        <v>47</v>
      </c>
      <c r="D119" s="74">
        <v>25</v>
      </c>
      <c r="E119" s="75"/>
      <c r="F119" s="76">
        <f t="shared" si="7"/>
        <v>0</v>
      </c>
    </row>
    <row r="120" spans="1:6" x14ac:dyDescent="0.25">
      <c r="A120" s="68">
        <v>3</v>
      </c>
      <c r="B120" s="29" t="s">
        <v>129</v>
      </c>
      <c r="C120" s="56" t="s">
        <v>47</v>
      </c>
      <c r="D120" s="74">
        <v>900</v>
      </c>
      <c r="E120" s="75"/>
      <c r="F120" s="76">
        <f t="shared" si="7"/>
        <v>0</v>
      </c>
    </row>
    <row r="121" spans="1:6" x14ac:dyDescent="0.25">
      <c r="A121" s="68">
        <v>4</v>
      </c>
      <c r="B121" s="29" t="s">
        <v>130</v>
      </c>
      <c r="C121" s="56" t="s">
        <v>113</v>
      </c>
      <c r="D121" s="74">
        <v>9</v>
      </c>
      <c r="E121" s="75"/>
      <c r="F121" s="76">
        <f t="shared" si="7"/>
        <v>0</v>
      </c>
    </row>
    <row r="122" spans="1:6" x14ac:dyDescent="0.25">
      <c r="A122" s="68">
        <v>5</v>
      </c>
      <c r="B122" s="29" t="s">
        <v>131</v>
      </c>
      <c r="C122" s="56" t="s">
        <v>113</v>
      </c>
      <c r="D122" s="74">
        <v>1</v>
      </c>
      <c r="E122" s="75"/>
      <c r="F122" s="76">
        <f t="shared" si="7"/>
        <v>0</v>
      </c>
    </row>
    <row r="123" spans="1:6" x14ac:dyDescent="0.25">
      <c r="A123" s="68">
        <v>6</v>
      </c>
      <c r="B123" s="29" t="s">
        <v>132</v>
      </c>
      <c r="C123" s="56" t="s">
        <v>113</v>
      </c>
      <c r="D123" s="74">
        <v>4</v>
      </c>
      <c r="E123" s="75"/>
      <c r="F123" s="76">
        <f t="shared" si="7"/>
        <v>0</v>
      </c>
    </row>
    <row r="124" spans="1:6" ht="30" x14ac:dyDescent="0.25">
      <c r="A124" s="68">
        <v>7</v>
      </c>
      <c r="B124" s="29" t="s">
        <v>133</v>
      </c>
      <c r="C124" s="56" t="s">
        <v>113</v>
      </c>
      <c r="D124" s="74">
        <v>14</v>
      </c>
      <c r="E124" s="75"/>
      <c r="F124" s="76">
        <f t="shared" si="7"/>
        <v>0</v>
      </c>
    </row>
    <row r="125" spans="1:6" x14ac:dyDescent="0.25">
      <c r="A125" s="68">
        <v>8</v>
      </c>
      <c r="B125" s="29" t="s">
        <v>134</v>
      </c>
      <c r="C125" s="56" t="s">
        <v>113</v>
      </c>
      <c r="D125" s="74">
        <v>5</v>
      </c>
      <c r="E125" s="75"/>
      <c r="F125" s="76">
        <f t="shared" si="7"/>
        <v>0</v>
      </c>
    </row>
    <row r="126" spans="1:6" x14ac:dyDescent="0.25">
      <c r="A126" s="68">
        <v>9</v>
      </c>
      <c r="B126" s="29" t="s">
        <v>135</v>
      </c>
      <c r="C126" s="56" t="s">
        <v>113</v>
      </c>
      <c r="D126" s="74">
        <v>15</v>
      </c>
      <c r="E126" s="75"/>
      <c r="F126" s="76">
        <f t="shared" si="7"/>
        <v>0</v>
      </c>
    </row>
    <row r="127" spans="1:6" x14ac:dyDescent="0.25">
      <c r="A127" s="68">
        <v>10</v>
      </c>
      <c r="B127" s="29" t="s">
        <v>136</v>
      </c>
      <c r="C127" s="56" t="s">
        <v>113</v>
      </c>
      <c r="D127" s="74">
        <v>11</v>
      </c>
      <c r="E127" s="75"/>
      <c r="F127" s="76">
        <f t="shared" si="7"/>
        <v>0</v>
      </c>
    </row>
    <row r="128" spans="1:6" x14ac:dyDescent="0.25">
      <c r="A128" s="68">
        <v>11</v>
      </c>
      <c r="B128" s="29" t="s">
        <v>137</v>
      </c>
      <c r="C128" s="56" t="s">
        <v>113</v>
      </c>
      <c r="D128" s="74">
        <v>3</v>
      </c>
      <c r="E128" s="75"/>
      <c r="F128" s="76">
        <f t="shared" si="7"/>
        <v>0</v>
      </c>
    </row>
    <row r="129" spans="1:6" x14ac:dyDescent="0.25">
      <c r="A129" s="68">
        <v>12</v>
      </c>
      <c r="B129" s="29" t="s">
        <v>138</v>
      </c>
      <c r="C129" s="56" t="s">
        <v>113</v>
      </c>
      <c r="D129" s="74">
        <v>4</v>
      </c>
      <c r="E129" s="75"/>
      <c r="F129" s="76">
        <f t="shared" si="7"/>
        <v>0</v>
      </c>
    </row>
    <row r="130" spans="1:6" x14ac:dyDescent="0.25">
      <c r="A130" s="68">
        <v>13</v>
      </c>
      <c r="B130" s="29" t="s">
        <v>139</v>
      </c>
      <c r="C130" s="56" t="s">
        <v>113</v>
      </c>
      <c r="D130" s="74">
        <v>71</v>
      </c>
      <c r="E130" s="75"/>
      <c r="F130" s="76">
        <f t="shared" si="7"/>
        <v>0</v>
      </c>
    </row>
    <row r="131" spans="1:6" x14ac:dyDescent="0.25">
      <c r="A131" s="68">
        <v>14</v>
      </c>
      <c r="B131" s="29" t="s">
        <v>140</v>
      </c>
      <c r="C131" s="56" t="s">
        <v>113</v>
      </c>
      <c r="D131" s="74">
        <v>11</v>
      </c>
      <c r="E131" s="75"/>
      <c r="F131" s="76">
        <f t="shared" si="7"/>
        <v>0</v>
      </c>
    </row>
    <row r="132" spans="1:6" x14ac:dyDescent="0.25">
      <c r="A132" s="68">
        <v>15</v>
      </c>
      <c r="B132" s="29" t="s">
        <v>141</v>
      </c>
      <c r="C132" s="56" t="s">
        <v>113</v>
      </c>
      <c r="D132" s="74">
        <v>1</v>
      </c>
      <c r="E132" s="75"/>
      <c r="F132" s="76">
        <f t="shared" si="7"/>
        <v>0</v>
      </c>
    </row>
    <row r="133" spans="1:6" x14ac:dyDescent="0.25">
      <c r="A133" s="68">
        <v>16</v>
      </c>
      <c r="B133" s="29" t="s">
        <v>142</v>
      </c>
      <c r="C133" s="56" t="s">
        <v>113</v>
      </c>
      <c r="D133" s="74">
        <v>56</v>
      </c>
      <c r="E133" s="75"/>
      <c r="F133" s="76">
        <f t="shared" si="7"/>
        <v>0</v>
      </c>
    </row>
    <row r="134" spans="1:6" x14ac:dyDescent="0.25">
      <c r="A134" s="68">
        <v>17</v>
      </c>
      <c r="B134" s="29" t="s">
        <v>143</v>
      </c>
      <c r="C134" s="56" t="s">
        <v>113</v>
      </c>
      <c r="D134" s="74">
        <v>82</v>
      </c>
      <c r="E134" s="75"/>
      <c r="F134" s="76">
        <f t="shared" si="7"/>
        <v>0</v>
      </c>
    </row>
    <row r="135" spans="1:6" x14ac:dyDescent="0.25">
      <c r="A135" s="68">
        <v>18</v>
      </c>
      <c r="B135" s="29" t="s">
        <v>144</v>
      </c>
      <c r="C135" s="56" t="s">
        <v>113</v>
      </c>
      <c r="D135" s="74">
        <v>3</v>
      </c>
      <c r="E135" s="75"/>
      <c r="F135" s="76">
        <f t="shared" si="7"/>
        <v>0</v>
      </c>
    </row>
    <row r="136" spans="1:6" x14ac:dyDescent="0.25">
      <c r="A136" s="68">
        <v>19</v>
      </c>
      <c r="B136" s="29" t="s">
        <v>145</v>
      </c>
      <c r="C136" s="56" t="s">
        <v>113</v>
      </c>
      <c r="D136" s="74">
        <v>1</v>
      </c>
      <c r="E136" s="75"/>
      <c r="F136" s="76">
        <f t="shared" si="7"/>
        <v>0</v>
      </c>
    </row>
    <row r="137" spans="1:6" x14ac:dyDescent="0.25">
      <c r="A137" s="68">
        <v>20</v>
      </c>
      <c r="B137" s="29" t="s">
        <v>124</v>
      </c>
      <c r="C137" s="56" t="s">
        <v>47</v>
      </c>
      <c r="D137" s="74">
        <v>25</v>
      </c>
      <c r="E137" s="75"/>
      <c r="F137" s="76">
        <f t="shared" si="7"/>
        <v>0</v>
      </c>
    </row>
    <row r="138" spans="1:6" x14ac:dyDescent="0.25">
      <c r="A138" s="68">
        <v>21</v>
      </c>
      <c r="B138" s="29" t="s">
        <v>146</v>
      </c>
      <c r="C138" s="56" t="s">
        <v>47</v>
      </c>
      <c r="D138" s="74">
        <v>360</v>
      </c>
      <c r="E138" s="75"/>
      <c r="F138" s="76">
        <f t="shared" si="7"/>
        <v>0</v>
      </c>
    </row>
    <row r="139" spans="1:6" x14ac:dyDescent="0.25">
      <c r="A139" s="68">
        <v>22</v>
      </c>
      <c r="B139" s="29" t="s">
        <v>147</v>
      </c>
      <c r="C139" s="56" t="s">
        <v>47</v>
      </c>
      <c r="D139" s="74">
        <v>260</v>
      </c>
      <c r="E139" s="75"/>
      <c r="F139" s="76">
        <f t="shared" si="7"/>
        <v>0</v>
      </c>
    </row>
    <row r="140" spans="1:6" x14ac:dyDescent="0.25">
      <c r="A140" s="68">
        <v>23</v>
      </c>
      <c r="B140" s="29" t="s">
        <v>148</v>
      </c>
      <c r="C140" s="56" t="s">
        <v>47</v>
      </c>
      <c r="D140" s="74">
        <v>280</v>
      </c>
      <c r="E140" s="75"/>
      <c r="F140" s="76">
        <f t="shared" si="7"/>
        <v>0</v>
      </c>
    </row>
    <row r="141" spans="1:6" x14ac:dyDescent="0.25">
      <c r="A141" s="68">
        <v>24</v>
      </c>
      <c r="B141" s="29" t="s">
        <v>149</v>
      </c>
      <c r="C141" s="56" t="s">
        <v>113</v>
      </c>
      <c r="D141" s="74">
        <v>3</v>
      </c>
      <c r="E141" s="75"/>
      <c r="F141" s="76">
        <f t="shared" si="7"/>
        <v>0</v>
      </c>
    </row>
    <row r="142" spans="1:6" ht="30" x14ac:dyDescent="0.25">
      <c r="A142" s="68">
        <v>25</v>
      </c>
      <c r="B142" s="78" t="s">
        <v>150</v>
      </c>
      <c r="C142" s="56" t="s">
        <v>113</v>
      </c>
      <c r="D142" s="74">
        <v>6</v>
      </c>
      <c r="E142" s="75"/>
      <c r="F142" s="76">
        <f t="shared" si="7"/>
        <v>0</v>
      </c>
    </row>
    <row r="143" spans="1:6" x14ac:dyDescent="0.25">
      <c r="A143" s="68">
        <v>26</v>
      </c>
      <c r="B143" s="29" t="s">
        <v>151</v>
      </c>
      <c r="C143" s="56" t="s">
        <v>113</v>
      </c>
      <c r="D143" s="74">
        <v>4</v>
      </c>
      <c r="E143" s="75"/>
      <c r="F143" s="76">
        <f t="shared" si="7"/>
        <v>0</v>
      </c>
    </row>
    <row r="144" spans="1:6" x14ac:dyDescent="0.25">
      <c r="A144" s="68">
        <v>27</v>
      </c>
      <c r="B144" s="29" t="s">
        <v>152</v>
      </c>
      <c r="C144" s="56" t="s">
        <v>113</v>
      </c>
      <c r="D144" s="74">
        <v>1</v>
      </c>
      <c r="E144" s="75"/>
      <c r="F144" s="76">
        <f t="shared" si="7"/>
        <v>0</v>
      </c>
    </row>
    <row r="145" spans="1:6" ht="30" x14ac:dyDescent="0.25">
      <c r="A145" s="68">
        <v>28</v>
      </c>
      <c r="B145" s="29" t="s">
        <v>153</v>
      </c>
      <c r="C145" s="56" t="s">
        <v>113</v>
      </c>
      <c r="D145" s="74">
        <v>5</v>
      </c>
      <c r="E145" s="75"/>
      <c r="F145" s="76">
        <f t="shared" si="7"/>
        <v>0</v>
      </c>
    </row>
    <row r="146" spans="1:6" ht="30" x14ac:dyDescent="0.25">
      <c r="A146" s="68">
        <v>29</v>
      </c>
      <c r="B146" s="29" t="s">
        <v>154</v>
      </c>
      <c r="C146" s="56" t="s">
        <v>113</v>
      </c>
      <c r="D146" s="74">
        <v>14</v>
      </c>
      <c r="E146" s="75"/>
      <c r="F146" s="76">
        <f t="shared" si="7"/>
        <v>0</v>
      </c>
    </row>
    <row r="147" spans="1:6" x14ac:dyDescent="0.25">
      <c r="A147" s="68">
        <v>30</v>
      </c>
      <c r="B147" s="29" t="s">
        <v>155</v>
      </c>
      <c r="C147" s="56" t="s">
        <v>113</v>
      </c>
      <c r="D147" s="74">
        <v>15</v>
      </c>
      <c r="E147" s="75"/>
      <c r="F147" s="76">
        <f t="shared" si="7"/>
        <v>0</v>
      </c>
    </row>
    <row r="148" spans="1:6" x14ac:dyDescent="0.25">
      <c r="A148" s="68">
        <v>31</v>
      </c>
      <c r="B148" s="29" t="s">
        <v>156</v>
      </c>
      <c r="C148" s="56" t="s">
        <v>113</v>
      </c>
      <c r="D148" s="74">
        <v>11</v>
      </c>
      <c r="E148" s="246"/>
      <c r="F148" s="76">
        <f t="shared" si="7"/>
        <v>0</v>
      </c>
    </row>
    <row r="149" spans="1:6" ht="30" x14ac:dyDescent="0.25">
      <c r="A149" s="68">
        <v>32</v>
      </c>
      <c r="B149" s="29" t="s">
        <v>157</v>
      </c>
      <c r="C149" s="56" t="s">
        <v>113</v>
      </c>
      <c r="D149" s="74">
        <v>1</v>
      </c>
      <c r="E149" s="75"/>
      <c r="F149" s="76">
        <f t="shared" si="7"/>
        <v>0</v>
      </c>
    </row>
    <row r="150" spans="1:6" ht="30" x14ac:dyDescent="0.25">
      <c r="A150" s="68">
        <v>33</v>
      </c>
      <c r="B150" s="29" t="s">
        <v>158</v>
      </c>
      <c r="C150" s="56" t="s">
        <v>113</v>
      </c>
      <c r="D150" s="74">
        <v>2</v>
      </c>
      <c r="E150" s="75"/>
      <c r="F150" s="76">
        <f t="shared" si="7"/>
        <v>0</v>
      </c>
    </row>
    <row r="151" spans="1:6" ht="30" x14ac:dyDescent="0.25">
      <c r="A151" s="68">
        <v>34</v>
      </c>
      <c r="B151" s="29" t="s">
        <v>159</v>
      </c>
      <c r="C151" s="56" t="s">
        <v>113</v>
      </c>
      <c r="D151" s="74">
        <v>4</v>
      </c>
      <c r="E151" s="75"/>
      <c r="F151" s="76">
        <f t="shared" si="7"/>
        <v>0</v>
      </c>
    </row>
    <row r="152" spans="1:6" x14ac:dyDescent="0.25">
      <c r="A152" s="68">
        <v>35</v>
      </c>
      <c r="B152" s="29" t="s">
        <v>160</v>
      </c>
      <c r="C152" s="56" t="s">
        <v>113</v>
      </c>
      <c r="D152" s="74">
        <v>14</v>
      </c>
      <c r="E152" s="75"/>
      <c r="F152" s="76">
        <f t="shared" si="7"/>
        <v>0</v>
      </c>
    </row>
    <row r="153" spans="1:6" x14ac:dyDescent="0.25">
      <c r="A153" s="68">
        <v>36</v>
      </c>
      <c r="B153" s="29" t="s">
        <v>161</v>
      </c>
      <c r="C153" s="56" t="s">
        <v>113</v>
      </c>
      <c r="D153" s="74">
        <v>3</v>
      </c>
      <c r="E153" s="75"/>
      <c r="F153" s="76">
        <f t="shared" si="7"/>
        <v>0</v>
      </c>
    </row>
    <row r="154" spans="1:6" x14ac:dyDescent="0.25">
      <c r="A154" s="68">
        <v>37</v>
      </c>
      <c r="B154" s="29" t="s">
        <v>162</v>
      </c>
      <c r="C154" s="56" t="s">
        <v>113</v>
      </c>
      <c r="D154" s="74">
        <v>1</v>
      </c>
      <c r="E154" s="75"/>
      <c r="F154" s="76">
        <f t="shared" si="7"/>
        <v>0</v>
      </c>
    </row>
    <row r="155" spans="1:6" x14ac:dyDescent="0.25">
      <c r="A155" s="68">
        <v>38</v>
      </c>
      <c r="B155" s="29" t="s">
        <v>163</v>
      </c>
      <c r="C155" s="56" t="s">
        <v>113</v>
      </c>
      <c r="D155" s="74">
        <v>54</v>
      </c>
      <c r="E155" s="75"/>
      <c r="F155" s="76">
        <f t="shared" si="7"/>
        <v>0</v>
      </c>
    </row>
    <row r="156" spans="1:6" x14ac:dyDescent="0.25">
      <c r="A156" s="68">
        <v>39</v>
      </c>
      <c r="B156" s="29" t="s">
        <v>164</v>
      </c>
      <c r="C156" s="56" t="s">
        <v>113</v>
      </c>
      <c r="D156" s="74">
        <v>10</v>
      </c>
      <c r="E156" s="75"/>
      <c r="F156" s="76">
        <f t="shared" si="7"/>
        <v>0</v>
      </c>
    </row>
    <row r="157" spans="1:6" x14ac:dyDescent="0.25">
      <c r="A157" s="68">
        <v>40</v>
      </c>
      <c r="B157" s="29" t="s">
        <v>165</v>
      </c>
      <c r="C157" s="56" t="s">
        <v>113</v>
      </c>
      <c r="D157" s="74">
        <v>1</v>
      </c>
      <c r="E157" s="75"/>
      <c r="F157" s="76">
        <f t="shared" si="7"/>
        <v>0</v>
      </c>
    </row>
    <row r="158" spans="1:6" x14ac:dyDescent="0.25">
      <c r="A158" s="68">
        <v>41</v>
      </c>
      <c r="B158" s="29" t="s">
        <v>166</v>
      </c>
      <c r="C158" s="56" t="s">
        <v>113</v>
      </c>
      <c r="D158" s="74">
        <v>3</v>
      </c>
      <c r="E158" s="75"/>
      <c r="F158" s="76">
        <f t="shared" si="7"/>
        <v>0</v>
      </c>
    </row>
    <row r="159" spans="1:6" x14ac:dyDescent="0.25">
      <c r="A159" s="68">
        <v>42</v>
      </c>
      <c r="B159" s="29" t="s">
        <v>167</v>
      </c>
      <c r="C159" s="56" t="s">
        <v>113</v>
      </c>
      <c r="D159" s="74">
        <v>1</v>
      </c>
      <c r="E159" s="75"/>
      <c r="F159" s="76">
        <f t="shared" si="7"/>
        <v>0</v>
      </c>
    </row>
    <row r="160" spans="1:6" x14ac:dyDescent="0.25">
      <c r="A160" s="68"/>
      <c r="B160" s="29"/>
      <c r="C160" s="56"/>
      <c r="D160" s="74"/>
      <c r="E160" s="75"/>
      <c r="F160" s="77">
        <f>SUM(F118:F159)</f>
        <v>0</v>
      </c>
    </row>
    <row r="161" spans="1:6" x14ac:dyDescent="0.25">
      <c r="A161" s="68"/>
      <c r="B161" s="79" t="s">
        <v>168</v>
      </c>
      <c r="C161" s="56"/>
      <c r="D161" s="74"/>
      <c r="E161" s="75"/>
      <c r="F161" s="77"/>
    </row>
    <row r="162" spans="1:6" x14ac:dyDescent="0.25">
      <c r="A162" s="68">
        <v>1</v>
      </c>
      <c r="B162" s="29" t="s">
        <v>169</v>
      </c>
      <c r="C162" s="56" t="s">
        <v>47</v>
      </c>
      <c r="D162" s="74">
        <v>30</v>
      </c>
      <c r="E162" s="75"/>
      <c r="F162" s="76">
        <f t="shared" ref="F162:F175" si="8">D162*E162</f>
        <v>0</v>
      </c>
    </row>
    <row r="163" spans="1:6" x14ac:dyDescent="0.25">
      <c r="A163" s="68">
        <v>2</v>
      </c>
      <c r="B163" s="29" t="s">
        <v>130</v>
      </c>
      <c r="C163" s="56" t="s">
        <v>12</v>
      </c>
      <c r="D163" s="74">
        <v>1</v>
      </c>
      <c r="E163" s="75"/>
      <c r="F163" s="76">
        <f t="shared" si="8"/>
        <v>0</v>
      </c>
    </row>
    <row r="164" spans="1:6" x14ac:dyDescent="0.25">
      <c r="A164" s="68">
        <v>3</v>
      </c>
      <c r="B164" s="29" t="s">
        <v>170</v>
      </c>
      <c r="C164" s="56" t="s">
        <v>12</v>
      </c>
      <c r="D164" s="74">
        <v>1</v>
      </c>
      <c r="E164" s="75"/>
      <c r="F164" s="76">
        <f t="shared" si="8"/>
        <v>0</v>
      </c>
    </row>
    <row r="165" spans="1:6" x14ac:dyDescent="0.25">
      <c r="A165" s="68">
        <v>4</v>
      </c>
      <c r="B165" s="29" t="s">
        <v>171</v>
      </c>
      <c r="C165" s="56" t="s">
        <v>12</v>
      </c>
      <c r="D165" s="74">
        <v>2</v>
      </c>
      <c r="E165" s="75"/>
      <c r="F165" s="76">
        <f t="shared" si="8"/>
        <v>0</v>
      </c>
    </row>
    <row r="166" spans="1:6" x14ac:dyDescent="0.25">
      <c r="A166" s="68">
        <v>5</v>
      </c>
      <c r="B166" s="29" t="s">
        <v>172</v>
      </c>
      <c r="C166" s="56" t="s">
        <v>12</v>
      </c>
      <c r="D166" s="74">
        <v>1</v>
      </c>
      <c r="E166" s="75"/>
      <c r="F166" s="76">
        <f t="shared" si="8"/>
        <v>0</v>
      </c>
    </row>
    <row r="167" spans="1:6" ht="30" x14ac:dyDescent="0.25">
      <c r="A167" s="68">
        <v>6</v>
      </c>
      <c r="B167" s="29" t="s">
        <v>173</v>
      </c>
      <c r="C167" s="56" t="s">
        <v>12</v>
      </c>
      <c r="D167" s="74">
        <v>1</v>
      </c>
      <c r="E167" s="75"/>
      <c r="F167" s="76">
        <f t="shared" si="8"/>
        <v>0</v>
      </c>
    </row>
    <row r="168" spans="1:6" ht="30" x14ac:dyDescent="0.25">
      <c r="A168" s="68">
        <v>7</v>
      </c>
      <c r="B168" s="29" t="s">
        <v>174</v>
      </c>
      <c r="C168" s="56" t="s">
        <v>12</v>
      </c>
      <c r="D168" s="74">
        <v>1</v>
      </c>
      <c r="E168" s="75"/>
      <c r="F168" s="76">
        <f t="shared" si="8"/>
        <v>0</v>
      </c>
    </row>
    <row r="169" spans="1:6" x14ac:dyDescent="0.25">
      <c r="A169" s="68">
        <v>8</v>
      </c>
      <c r="B169" s="29" t="s">
        <v>175</v>
      </c>
      <c r="C169" s="56" t="s">
        <v>12</v>
      </c>
      <c r="D169" s="74">
        <v>1</v>
      </c>
      <c r="E169" s="75"/>
      <c r="F169" s="76">
        <f t="shared" si="8"/>
        <v>0</v>
      </c>
    </row>
    <row r="170" spans="1:6" x14ac:dyDescent="0.25">
      <c r="A170" s="68">
        <v>9</v>
      </c>
      <c r="B170" s="29" t="s">
        <v>176</v>
      </c>
      <c r="C170" s="56" t="s">
        <v>12</v>
      </c>
      <c r="D170" s="74">
        <v>1</v>
      </c>
      <c r="E170" s="75"/>
      <c r="F170" s="76">
        <f t="shared" si="8"/>
        <v>0</v>
      </c>
    </row>
    <row r="171" spans="1:6" x14ac:dyDescent="0.25">
      <c r="A171" s="68">
        <v>10</v>
      </c>
      <c r="B171" s="29" t="s">
        <v>177</v>
      </c>
      <c r="C171" s="56" t="s">
        <v>12</v>
      </c>
      <c r="D171" s="74">
        <v>1</v>
      </c>
      <c r="E171" s="75"/>
      <c r="F171" s="76">
        <f t="shared" si="8"/>
        <v>0</v>
      </c>
    </row>
    <row r="172" spans="1:6" ht="30" x14ac:dyDescent="0.25">
      <c r="A172" s="68">
        <v>11</v>
      </c>
      <c r="B172" s="29" t="s">
        <v>178</v>
      </c>
      <c r="C172" s="56" t="s">
        <v>12</v>
      </c>
      <c r="D172" s="74">
        <v>1</v>
      </c>
      <c r="E172" s="75"/>
      <c r="F172" s="76">
        <f t="shared" si="8"/>
        <v>0</v>
      </c>
    </row>
    <row r="173" spans="1:6" x14ac:dyDescent="0.25">
      <c r="A173" s="68">
        <v>12</v>
      </c>
      <c r="B173" s="29" t="s">
        <v>179</v>
      </c>
      <c r="C173" s="56" t="s">
        <v>47</v>
      </c>
      <c r="D173" s="74">
        <v>5</v>
      </c>
      <c r="E173" s="75"/>
      <c r="F173" s="76">
        <f t="shared" si="8"/>
        <v>0</v>
      </c>
    </row>
    <row r="174" spans="1:6" x14ac:dyDescent="0.25">
      <c r="A174" s="68">
        <v>13</v>
      </c>
      <c r="B174" s="29" t="s">
        <v>180</v>
      </c>
      <c r="C174" s="56" t="s">
        <v>47</v>
      </c>
      <c r="D174" s="74">
        <v>10</v>
      </c>
      <c r="E174" s="75"/>
      <c r="F174" s="76">
        <f t="shared" si="8"/>
        <v>0</v>
      </c>
    </row>
    <row r="175" spans="1:6" x14ac:dyDescent="0.25">
      <c r="A175" s="68">
        <v>14</v>
      </c>
      <c r="B175" s="29" t="s">
        <v>181</v>
      </c>
      <c r="C175" s="56" t="s">
        <v>47</v>
      </c>
      <c r="D175" s="74">
        <v>15</v>
      </c>
      <c r="E175" s="75"/>
      <c r="F175" s="76">
        <f t="shared" si="8"/>
        <v>0</v>
      </c>
    </row>
    <row r="176" spans="1:6" x14ac:dyDescent="0.25">
      <c r="A176" s="68"/>
      <c r="B176" s="29"/>
      <c r="C176" s="56"/>
      <c r="D176" s="74"/>
      <c r="E176" s="75"/>
      <c r="F176" s="77">
        <f>SUM(F162:F175)</f>
        <v>0</v>
      </c>
    </row>
    <row r="177" spans="1:6" x14ac:dyDescent="0.25">
      <c r="A177" s="68"/>
      <c r="B177" s="69" t="s">
        <v>182</v>
      </c>
      <c r="C177" s="70"/>
      <c r="D177" s="71"/>
      <c r="E177" s="72"/>
      <c r="F177" s="73"/>
    </row>
    <row r="178" spans="1:6" x14ac:dyDescent="0.25">
      <c r="A178" s="68">
        <v>1</v>
      </c>
      <c r="B178" s="29" t="s">
        <v>183</v>
      </c>
      <c r="C178" s="56" t="s">
        <v>113</v>
      </c>
      <c r="D178" s="74">
        <v>1</v>
      </c>
      <c r="E178" s="75"/>
      <c r="F178" s="76">
        <f t="shared" ref="F178:F185" si="9">D178*E178</f>
        <v>0</v>
      </c>
    </row>
    <row r="179" spans="1:6" x14ac:dyDescent="0.25">
      <c r="A179" s="68">
        <v>2</v>
      </c>
      <c r="B179" s="29" t="s">
        <v>184</v>
      </c>
      <c r="C179" s="56" t="s">
        <v>47</v>
      </c>
      <c r="D179" s="74">
        <v>45</v>
      </c>
      <c r="E179" s="75"/>
      <c r="F179" s="76">
        <f t="shared" si="9"/>
        <v>0</v>
      </c>
    </row>
    <row r="180" spans="1:6" x14ac:dyDescent="0.25">
      <c r="A180" s="68">
        <v>3</v>
      </c>
      <c r="B180" s="29" t="s">
        <v>185</v>
      </c>
      <c r="C180" s="56" t="s">
        <v>47</v>
      </c>
      <c r="D180" s="74">
        <v>2</v>
      </c>
      <c r="E180" s="75"/>
      <c r="F180" s="76">
        <f t="shared" si="9"/>
        <v>0</v>
      </c>
    </row>
    <row r="181" spans="1:6" x14ac:dyDescent="0.25">
      <c r="A181" s="68">
        <v>4</v>
      </c>
      <c r="B181" s="29" t="s">
        <v>186</v>
      </c>
      <c r="C181" s="56" t="s">
        <v>113</v>
      </c>
      <c r="D181" s="74">
        <v>2</v>
      </c>
      <c r="E181" s="75"/>
      <c r="F181" s="76">
        <f t="shared" si="9"/>
        <v>0</v>
      </c>
    </row>
    <row r="182" spans="1:6" x14ac:dyDescent="0.25">
      <c r="A182" s="68">
        <v>5</v>
      </c>
      <c r="B182" s="29" t="s">
        <v>187</v>
      </c>
      <c r="C182" s="56" t="s">
        <v>113</v>
      </c>
      <c r="D182" s="74">
        <v>1</v>
      </c>
      <c r="E182" s="75"/>
      <c r="F182" s="76">
        <f t="shared" si="9"/>
        <v>0</v>
      </c>
    </row>
    <row r="183" spans="1:6" x14ac:dyDescent="0.25">
      <c r="A183" s="68">
        <v>6</v>
      </c>
      <c r="B183" s="29" t="s">
        <v>188</v>
      </c>
      <c r="C183" s="56" t="s">
        <v>113</v>
      </c>
      <c r="D183" s="74">
        <v>2</v>
      </c>
      <c r="E183" s="75"/>
      <c r="F183" s="76">
        <f t="shared" si="9"/>
        <v>0</v>
      </c>
    </row>
    <row r="184" spans="1:6" x14ac:dyDescent="0.25">
      <c r="A184" s="68">
        <v>7</v>
      </c>
      <c r="B184" s="29" t="s">
        <v>189</v>
      </c>
      <c r="C184" s="56" t="s">
        <v>47</v>
      </c>
      <c r="D184" s="74">
        <v>20</v>
      </c>
      <c r="E184" s="75"/>
      <c r="F184" s="76">
        <f t="shared" si="9"/>
        <v>0</v>
      </c>
    </row>
    <row r="185" spans="1:6" x14ac:dyDescent="0.25">
      <c r="A185" s="68">
        <v>8</v>
      </c>
      <c r="B185" s="29" t="s">
        <v>190</v>
      </c>
      <c r="C185" s="56" t="s">
        <v>113</v>
      </c>
      <c r="D185" s="74">
        <v>3</v>
      </c>
      <c r="E185" s="75"/>
      <c r="F185" s="76">
        <f t="shared" si="9"/>
        <v>0</v>
      </c>
    </row>
    <row r="186" spans="1:6" x14ac:dyDescent="0.25">
      <c r="A186" s="68"/>
      <c r="B186" s="29"/>
      <c r="C186" s="56"/>
      <c r="D186" s="74"/>
      <c r="E186" s="75"/>
      <c r="F186" s="77">
        <f>SUM(F178:F185)</f>
        <v>0</v>
      </c>
    </row>
    <row r="187" spans="1:6" x14ac:dyDescent="0.25">
      <c r="A187" s="68"/>
      <c r="B187" s="80" t="s">
        <v>191</v>
      </c>
      <c r="C187" s="56"/>
      <c r="D187" s="74"/>
      <c r="E187" s="75"/>
      <c r="F187" s="77">
        <f>F116+F160+F176+F186</f>
        <v>0</v>
      </c>
    </row>
    <row r="188" spans="1:6" x14ac:dyDescent="0.25">
      <c r="A188" s="68"/>
      <c r="B188" s="79" t="s">
        <v>192</v>
      </c>
      <c r="C188" s="56"/>
      <c r="D188" s="74"/>
      <c r="E188" s="75"/>
      <c r="F188" s="77"/>
    </row>
    <row r="189" spans="1:6" x14ac:dyDescent="0.25">
      <c r="A189" s="68"/>
      <c r="B189" s="64" t="s">
        <v>193</v>
      </c>
      <c r="C189" s="30"/>
      <c r="D189" s="19"/>
      <c r="E189" s="19"/>
      <c r="F189" s="81"/>
    </row>
    <row r="190" spans="1:6" x14ac:dyDescent="0.25">
      <c r="A190" s="68">
        <v>1</v>
      </c>
      <c r="B190" s="82" t="s">
        <v>194</v>
      </c>
      <c r="C190" s="83" t="s">
        <v>75</v>
      </c>
      <c r="D190" s="84">
        <v>115.2</v>
      </c>
      <c r="E190" s="84"/>
      <c r="F190" s="85">
        <f t="shared" ref="F190:F214" si="10">D190*E190</f>
        <v>0</v>
      </c>
    </row>
    <row r="191" spans="1:6" x14ac:dyDescent="0.25">
      <c r="A191" s="68">
        <v>2</v>
      </c>
      <c r="B191" s="82" t="s">
        <v>195</v>
      </c>
      <c r="C191" s="83" t="s">
        <v>75</v>
      </c>
      <c r="D191" s="84">
        <v>115.18</v>
      </c>
      <c r="E191" s="84"/>
      <c r="F191" s="85">
        <f t="shared" si="10"/>
        <v>0</v>
      </c>
    </row>
    <row r="192" spans="1:6" x14ac:dyDescent="0.25">
      <c r="A192" s="68">
        <v>3</v>
      </c>
      <c r="B192" s="82" t="s">
        <v>196</v>
      </c>
      <c r="C192" s="83" t="s">
        <v>47</v>
      </c>
      <c r="D192" s="84">
        <v>48</v>
      </c>
      <c r="E192" s="84"/>
      <c r="F192" s="85">
        <f t="shared" si="10"/>
        <v>0</v>
      </c>
    </row>
    <row r="193" spans="1:6" x14ac:dyDescent="0.25">
      <c r="A193" s="68">
        <v>4</v>
      </c>
      <c r="B193" s="82" t="s">
        <v>197</v>
      </c>
      <c r="C193" s="83" t="s">
        <v>47</v>
      </c>
      <c r="D193" s="84">
        <v>48</v>
      </c>
      <c r="E193" s="84"/>
      <c r="F193" s="85">
        <f t="shared" si="10"/>
        <v>0</v>
      </c>
    </row>
    <row r="194" spans="1:6" x14ac:dyDescent="0.25">
      <c r="A194" s="68">
        <v>5</v>
      </c>
      <c r="B194" s="82" t="s">
        <v>198</v>
      </c>
      <c r="C194" s="83" t="s">
        <v>47</v>
      </c>
      <c r="D194" s="84">
        <v>48</v>
      </c>
      <c r="E194" s="84"/>
      <c r="F194" s="85">
        <f t="shared" si="10"/>
        <v>0</v>
      </c>
    </row>
    <row r="195" spans="1:6" x14ac:dyDescent="0.25">
      <c r="A195" s="68">
        <v>6</v>
      </c>
      <c r="B195" s="82" t="s">
        <v>199</v>
      </c>
      <c r="C195" s="83" t="s">
        <v>47</v>
      </c>
      <c r="D195" s="84">
        <v>48</v>
      </c>
      <c r="E195" s="84"/>
      <c r="F195" s="85">
        <f t="shared" si="10"/>
        <v>0</v>
      </c>
    </row>
    <row r="196" spans="1:6" x14ac:dyDescent="0.25">
      <c r="A196" s="68">
        <v>7</v>
      </c>
      <c r="B196" s="82" t="s">
        <v>200</v>
      </c>
      <c r="C196" s="83" t="s">
        <v>47</v>
      </c>
      <c r="D196" s="84">
        <v>48</v>
      </c>
      <c r="E196" s="84"/>
      <c r="F196" s="85">
        <f t="shared" si="10"/>
        <v>0</v>
      </c>
    </row>
    <row r="197" spans="1:6" x14ac:dyDescent="0.25">
      <c r="A197" s="68">
        <v>8</v>
      </c>
      <c r="B197" s="82" t="s">
        <v>201</v>
      </c>
      <c r="C197" s="83" t="s">
        <v>113</v>
      </c>
      <c r="D197" s="84">
        <v>1</v>
      </c>
      <c r="E197" s="84"/>
      <c r="F197" s="85">
        <f t="shared" si="10"/>
        <v>0</v>
      </c>
    </row>
    <row r="198" spans="1:6" x14ac:dyDescent="0.25">
      <c r="A198" s="68">
        <v>9</v>
      </c>
      <c r="B198" s="82" t="s">
        <v>202</v>
      </c>
      <c r="C198" s="83" t="s">
        <v>113</v>
      </c>
      <c r="D198" s="84">
        <v>1</v>
      </c>
      <c r="E198" s="84"/>
      <c r="F198" s="85">
        <f t="shared" si="10"/>
        <v>0</v>
      </c>
    </row>
    <row r="199" spans="1:6" x14ac:dyDescent="0.25">
      <c r="A199" s="68">
        <v>10</v>
      </c>
      <c r="B199" s="82" t="s">
        <v>203</v>
      </c>
      <c r="C199" s="83" t="s">
        <v>113</v>
      </c>
      <c r="D199" s="84">
        <v>1</v>
      </c>
      <c r="E199" s="84"/>
      <c r="F199" s="85">
        <f t="shared" si="10"/>
        <v>0</v>
      </c>
    </row>
    <row r="200" spans="1:6" ht="30" x14ac:dyDescent="0.25">
      <c r="A200" s="68">
        <v>11</v>
      </c>
      <c r="B200" s="82" t="s">
        <v>204</v>
      </c>
      <c r="C200" s="83" t="s">
        <v>113</v>
      </c>
      <c r="D200" s="84">
        <v>1</v>
      </c>
      <c r="E200" s="84"/>
      <c r="F200" s="85">
        <f t="shared" si="10"/>
        <v>0</v>
      </c>
    </row>
    <row r="201" spans="1:6" x14ac:dyDescent="0.25">
      <c r="A201" s="68">
        <v>12</v>
      </c>
      <c r="B201" s="82" t="s">
        <v>205</v>
      </c>
      <c r="C201" s="83" t="s">
        <v>113</v>
      </c>
      <c r="D201" s="84">
        <v>1</v>
      </c>
      <c r="E201" s="84"/>
      <c r="F201" s="85">
        <f t="shared" si="10"/>
        <v>0</v>
      </c>
    </row>
    <row r="202" spans="1:6" x14ac:dyDescent="0.25">
      <c r="A202" s="68">
        <v>13</v>
      </c>
      <c r="B202" s="82" t="s">
        <v>206</v>
      </c>
      <c r="C202" s="83" t="s">
        <v>113</v>
      </c>
      <c r="D202" s="84">
        <v>1</v>
      </c>
      <c r="E202" s="84"/>
      <c r="F202" s="85">
        <f t="shared" si="10"/>
        <v>0</v>
      </c>
    </row>
    <row r="203" spans="1:6" x14ac:dyDescent="0.25">
      <c r="A203" s="68">
        <v>14</v>
      </c>
      <c r="B203" s="82" t="s">
        <v>207</v>
      </c>
      <c r="C203" s="83" t="s">
        <v>113</v>
      </c>
      <c r="D203" s="84">
        <v>1</v>
      </c>
      <c r="E203" s="84"/>
      <c r="F203" s="85">
        <f t="shared" si="10"/>
        <v>0</v>
      </c>
    </row>
    <row r="204" spans="1:6" x14ac:dyDescent="0.25">
      <c r="A204" s="68">
        <v>15</v>
      </c>
      <c r="B204" s="82" t="s">
        <v>208</v>
      </c>
      <c r="C204" s="83" t="s">
        <v>113</v>
      </c>
      <c r="D204" s="84">
        <v>1</v>
      </c>
      <c r="E204" s="84"/>
      <c r="F204" s="85">
        <f t="shared" si="10"/>
        <v>0</v>
      </c>
    </row>
    <row r="205" spans="1:6" x14ac:dyDescent="0.25">
      <c r="A205" s="68">
        <v>16</v>
      </c>
      <c r="B205" s="82" t="s">
        <v>209</v>
      </c>
      <c r="C205" s="83" t="s">
        <v>24</v>
      </c>
      <c r="D205" s="84">
        <v>6.4</v>
      </c>
      <c r="E205" s="84"/>
      <c r="F205" s="85">
        <f t="shared" si="10"/>
        <v>0</v>
      </c>
    </row>
    <row r="206" spans="1:6" x14ac:dyDescent="0.25">
      <c r="A206" s="68">
        <v>17</v>
      </c>
      <c r="B206" s="82" t="s">
        <v>210</v>
      </c>
      <c r="C206" s="83" t="s">
        <v>24</v>
      </c>
      <c r="D206" s="84">
        <v>6.4</v>
      </c>
      <c r="E206" s="84"/>
      <c r="F206" s="85">
        <f t="shared" si="10"/>
        <v>0</v>
      </c>
    </row>
    <row r="207" spans="1:6" x14ac:dyDescent="0.25">
      <c r="A207" s="68">
        <v>18</v>
      </c>
      <c r="B207" s="82" t="s">
        <v>211</v>
      </c>
      <c r="C207" s="83" t="s">
        <v>24</v>
      </c>
      <c r="D207" s="84">
        <v>3.2</v>
      </c>
      <c r="E207" s="84"/>
      <c r="F207" s="85">
        <f t="shared" si="10"/>
        <v>0</v>
      </c>
    </row>
    <row r="208" spans="1:6" x14ac:dyDescent="0.25">
      <c r="A208" s="68">
        <v>19</v>
      </c>
      <c r="B208" s="82" t="s">
        <v>212</v>
      </c>
      <c r="C208" s="83" t="s">
        <v>24</v>
      </c>
      <c r="D208" s="84">
        <v>3.2</v>
      </c>
      <c r="E208" s="84"/>
      <c r="F208" s="85">
        <f t="shared" si="10"/>
        <v>0</v>
      </c>
    </row>
    <row r="209" spans="1:6" x14ac:dyDescent="0.25">
      <c r="A209" s="68">
        <v>20</v>
      </c>
      <c r="B209" s="82" t="s">
        <v>213</v>
      </c>
      <c r="C209" s="83" t="s">
        <v>75</v>
      </c>
      <c r="D209" s="84">
        <v>5.7</v>
      </c>
      <c r="E209" s="84"/>
      <c r="F209" s="85">
        <f t="shared" si="10"/>
        <v>0</v>
      </c>
    </row>
    <row r="210" spans="1:6" x14ac:dyDescent="0.25">
      <c r="A210" s="68">
        <v>21</v>
      </c>
      <c r="B210" s="82" t="s">
        <v>214</v>
      </c>
      <c r="C210" s="83" t="s">
        <v>75</v>
      </c>
      <c r="D210" s="84">
        <v>30.4</v>
      </c>
      <c r="E210" s="84"/>
      <c r="F210" s="85">
        <f t="shared" si="10"/>
        <v>0</v>
      </c>
    </row>
    <row r="211" spans="1:6" x14ac:dyDescent="0.25">
      <c r="A211" s="68">
        <v>22</v>
      </c>
      <c r="B211" s="82" t="s">
        <v>215</v>
      </c>
      <c r="C211" s="83" t="s">
        <v>47</v>
      </c>
      <c r="D211" s="84">
        <v>60</v>
      </c>
      <c r="E211" s="84"/>
      <c r="F211" s="85">
        <f t="shared" si="10"/>
        <v>0</v>
      </c>
    </row>
    <row r="212" spans="1:6" x14ac:dyDescent="0.25">
      <c r="A212" s="68">
        <v>23</v>
      </c>
      <c r="B212" s="82" t="s">
        <v>216</v>
      </c>
      <c r="C212" s="83" t="s">
        <v>113</v>
      </c>
      <c r="D212" s="84">
        <v>1</v>
      </c>
      <c r="E212" s="84"/>
      <c r="F212" s="85">
        <f t="shared" si="10"/>
        <v>0</v>
      </c>
    </row>
    <row r="213" spans="1:6" x14ac:dyDescent="0.25">
      <c r="A213" s="68">
        <v>24</v>
      </c>
      <c r="B213" s="82" t="s">
        <v>217</v>
      </c>
      <c r="C213" s="83" t="s">
        <v>113</v>
      </c>
      <c r="D213" s="84">
        <v>1</v>
      </c>
      <c r="E213" s="84"/>
      <c r="F213" s="85">
        <f t="shared" si="10"/>
        <v>0</v>
      </c>
    </row>
    <row r="214" spans="1:6" x14ac:dyDescent="0.25">
      <c r="A214" s="68">
        <v>25</v>
      </c>
      <c r="B214" s="82" t="s">
        <v>218</v>
      </c>
      <c r="C214" s="83" t="s">
        <v>113</v>
      </c>
      <c r="D214" s="84">
        <v>1</v>
      </c>
      <c r="E214" s="84"/>
      <c r="F214" s="85">
        <f t="shared" si="10"/>
        <v>0</v>
      </c>
    </row>
    <row r="215" spans="1:6" x14ac:dyDescent="0.25">
      <c r="A215" s="68"/>
      <c r="B215" s="66" t="s">
        <v>219</v>
      </c>
      <c r="C215" s="83"/>
      <c r="D215" s="84"/>
      <c r="E215" s="84"/>
      <c r="F215" s="86">
        <f>SUM(F190:F214)</f>
        <v>0</v>
      </c>
    </row>
    <row r="216" spans="1:6" x14ac:dyDescent="0.25">
      <c r="A216" s="68"/>
      <c r="B216" s="64" t="s">
        <v>220</v>
      </c>
      <c r="C216" s="83"/>
      <c r="D216" s="84"/>
      <c r="E216" s="84"/>
      <c r="F216" s="85"/>
    </row>
    <row r="217" spans="1:6" x14ac:dyDescent="0.25">
      <c r="A217" s="68">
        <v>1</v>
      </c>
      <c r="B217" s="82" t="s">
        <v>194</v>
      </c>
      <c r="C217" s="83" t="s">
        <v>75</v>
      </c>
      <c r="D217" s="84">
        <v>199.8</v>
      </c>
      <c r="E217" s="84"/>
      <c r="F217" s="85">
        <f t="shared" ref="F217:F230" si="11">D217*E217</f>
        <v>0</v>
      </c>
    </row>
    <row r="218" spans="1:6" x14ac:dyDescent="0.25">
      <c r="A218" s="68">
        <v>2</v>
      </c>
      <c r="B218" s="82" t="s">
        <v>195</v>
      </c>
      <c r="C218" s="83" t="s">
        <v>75</v>
      </c>
      <c r="D218" s="84">
        <v>199.8</v>
      </c>
      <c r="E218" s="84"/>
      <c r="F218" s="85">
        <f t="shared" si="11"/>
        <v>0</v>
      </c>
    </row>
    <row r="219" spans="1:6" x14ac:dyDescent="0.25">
      <c r="A219" s="68">
        <v>3</v>
      </c>
      <c r="B219" s="82" t="s">
        <v>196</v>
      </c>
      <c r="C219" s="83" t="s">
        <v>47</v>
      </c>
      <c r="D219" s="84">
        <v>166.5</v>
      </c>
      <c r="E219" s="84"/>
      <c r="F219" s="85">
        <f t="shared" si="11"/>
        <v>0</v>
      </c>
    </row>
    <row r="220" spans="1:6" x14ac:dyDescent="0.25">
      <c r="A220" s="68">
        <v>4</v>
      </c>
      <c r="B220" s="82" t="s">
        <v>197</v>
      </c>
      <c r="C220" s="83" t="s">
        <v>47</v>
      </c>
      <c r="D220" s="84">
        <v>166.5</v>
      </c>
      <c r="E220" s="84"/>
      <c r="F220" s="85">
        <f t="shared" si="11"/>
        <v>0</v>
      </c>
    </row>
    <row r="221" spans="1:6" x14ac:dyDescent="0.25">
      <c r="A221" s="68">
        <v>5</v>
      </c>
      <c r="B221" s="82" t="s">
        <v>221</v>
      </c>
      <c r="C221" s="83" t="s">
        <v>47</v>
      </c>
      <c r="D221" s="84">
        <v>166.5</v>
      </c>
      <c r="E221" s="84"/>
      <c r="F221" s="85">
        <f t="shared" si="11"/>
        <v>0</v>
      </c>
    </row>
    <row r="222" spans="1:6" x14ac:dyDescent="0.25">
      <c r="A222" s="68">
        <v>6</v>
      </c>
      <c r="B222" s="82" t="s">
        <v>199</v>
      </c>
      <c r="C222" s="83" t="s">
        <v>47</v>
      </c>
      <c r="D222" s="84">
        <v>166.5</v>
      </c>
      <c r="E222" s="84"/>
      <c r="F222" s="85">
        <f t="shared" si="11"/>
        <v>0</v>
      </c>
    </row>
    <row r="223" spans="1:6" x14ac:dyDescent="0.25">
      <c r="A223" s="68">
        <v>7</v>
      </c>
      <c r="B223" s="82" t="s">
        <v>222</v>
      </c>
      <c r="C223" s="83" t="s">
        <v>47</v>
      </c>
      <c r="D223" s="84">
        <v>82.5</v>
      </c>
      <c r="E223" s="84"/>
      <c r="F223" s="85">
        <f t="shared" si="11"/>
        <v>0</v>
      </c>
    </row>
    <row r="224" spans="1:6" x14ac:dyDescent="0.25">
      <c r="A224" s="68">
        <v>8</v>
      </c>
      <c r="B224" s="82" t="s">
        <v>223</v>
      </c>
      <c r="C224" s="83" t="s">
        <v>47</v>
      </c>
      <c r="D224" s="84">
        <v>32.5</v>
      </c>
      <c r="E224" s="84"/>
      <c r="F224" s="85">
        <f t="shared" si="11"/>
        <v>0</v>
      </c>
    </row>
    <row r="225" spans="1:6" x14ac:dyDescent="0.25">
      <c r="A225" s="68">
        <v>9</v>
      </c>
      <c r="B225" s="82" t="s">
        <v>224</v>
      </c>
      <c r="C225" s="83" t="s">
        <v>47</v>
      </c>
      <c r="D225" s="84">
        <v>51.5</v>
      </c>
      <c r="E225" s="84"/>
      <c r="F225" s="85">
        <f t="shared" si="11"/>
        <v>0</v>
      </c>
    </row>
    <row r="226" spans="1:6" x14ac:dyDescent="0.25">
      <c r="A226" s="68">
        <v>10</v>
      </c>
      <c r="B226" s="82" t="s">
        <v>213</v>
      </c>
      <c r="C226" s="83" t="s">
        <v>75</v>
      </c>
      <c r="D226" s="84">
        <v>24.98</v>
      </c>
      <c r="E226" s="84"/>
      <c r="F226" s="85">
        <f t="shared" si="11"/>
        <v>0</v>
      </c>
    </row>
    <row r="227" spans="1:6" x14ac:dyDescent="0.25">
      <c r="A227" s="68">
        <v>11</v>
      </c>
      <c r="B227" s="82" t="s">
        <v>225</v>
      </c>
      <c r="C227" s="83" t="s">
        <v>75</v>
      </c>
      <c r="D227" s="84">
        <v>133.19999999999999</v>
      </c>
      <c r="E227" s="84"/>
      <c r="F227" s="85">
        <f t="shared" si="11"/>
        <v>0</v>
      </c>
    </row>
    <row r="228" spans="1:6" x14ac:dyDescent="0.25">
      <c r="A228" s="68">
        <v>12</v>
      </c>
      <c r="B228" s="82" t="s">
        <v>226</v>
      </c>
      <c r="C228" s="83" t="s">
        <v>47</v>
      </c>
      <c r="D228" s="84">
        <v>82.5</v>
      </c>
      <c r="E228" s="84"/>
      <c r="F228" s="85">
        <f t="shared" si="11"/>
        <v>0</v>
      </c>
    </row>
    <row r="229" spans="1:6" ht="30" x14ac:dyDescent="0.25">
      <c r="A229" s="68">
        <v>13</v>
      </c>
      <c r="B229" s="82" t="s">
        <v>227</v>
      </c>
      <c r="C229" s="83" t="s">
        <v>113</v>
      </c>
      <c r="D229" s="84">
        <v>1</v>
      </c>
      <c r="E229" s="84"/>
      <c r="F229" s="85">
        <f t="shared" si="11"/>
        <v>0</v>
      </c>
    </row>
    <row r="230" spans="1:6" x14ac:dyDescent="0.25">
      <c r="A230" s="68">
        <v>14</v>
      </c>
      <c r="B230" s="82" t="s">
        <v>228</v>
      </c>
      <c r="C230" s="83" t="s">
        <v>113</v>
      </c>
      <c r="D230" s="84">
        <v>1</v>
      </c>
      <c r="E230" s="84"/>
      <c r="F230" s="85">
        <f t="shared" si="11"/>
        <v>0</v>
      </c>
    </row>
    <row r="231" spans="1:6" x14ac:dyDescent="0.25">
      <c r="A231" s="68"/>
      <c r="B231" s="66" t="s">
        <v>229</v>
      </c>
      <c r="C231" s="83"/>
      <c r="D231" s="84"/>
      <c r="E231" s="84"/>
      <c r="F231" s="86">
        <f>SUM(F217:F230)</f>
        <v>0</v>
      </c>
    </row>
    <row r="232" spans="1:6" x14ac:dyDescent="0.25">
      <c r="A232" s="68"/>
      <c r="B232" s="64" t="s">
        <v>230</v>
      </c>
      <c r="C232" s="83"/>
      <c r="D232" s="84"/>
      <c r="E232" s="84"/>
      <c r="F232" s="85"/>
    </row>
    <row r="233" spans="1:6" x14ac:dyDescent="0.25">
      <c r="A233" s="68">
        <v>1</v>
      </c>
      <c r="B233" s="82" t="s">
        <v>194</v>
      </c>
      <c r="C233" s="83" t="s">
        <v>75</v>
      </c>
      <c r="D233" s="84">
        <v>204</v>
      </c>
      <c r="E233" s="84"/>
      <c r="F233" s="85">
        <f t="shared" ref="F233:F241" si="12">D233*E233</f>
        <v>0</v>
      </c>
    </row>
    <row r="234" spans="1:6" x14ac:dyDescent="0.25">
      <c r="A234" s="68">
        <v>2</v>
      </c>
      <c r="B234" s="82" t="s">
        <v>195</v>
      </c>
      <c r="C234" s="83" t="s">
        <v>75</v>
      </c>
      <c r="D234" s="84">
        <v>204</v>
      </c>
      <c r="E234" s="84"/>
      <c r="F234" s="85">
        <f t="shared" si="12"/>
        <v>0</v>
      </c>
    </row>
    <row r="235" spans="1:6" x14ac:dyDescent="0.25">
      <c r="A235" s="68">
        <v>3</v>
      </c>
      <c r="B235" s="82" t="s">
        <v>231</v>
      </c>
      <c r="C235" s="83" t="s">
        <v>47</v>
      </c>
      <c r="D235" s="84">
        <v>85</v>
      </c>
      <c r="E235" s="84"/>
      <c r="F235" s="85">
        <f t="shared" si="12"/>
        <v>0</v>
      </c>
    </row>
    <row r="236" spans="1:6" x14ac:dyDescent="0.25">
      <c r="A236" s="68">
        <v>4</v>
      </c>
      <c r="B236" s="82" t="s">
        <v>232</v>
      </c>
      <c r="C236" s="83" t="s">
        <v>47</v>
      </c>
      <c r="D236" s="84">
        <v>85</v>
      </c>
      <c r="E236" s="84"/>
      <c r="F236" s="85">
        <f t="shared" si="12"/>
        <v>0</v>
      </c>
    </row>
    <row r="237" spans="1:6" x14ac:dyDescent="0.25">
      <c r="A237" s="68">
        <v>5</v>
      </c>
      <c r="B237" s="82" t="s">
        <v>233</v>
      </c>
      <c r="C237" s="83" t="s">
        <v>113</v>
      </c>
      <c r="D237" s="84">
        <v>3</v>
      </c>
      <c r="E237" s="84"/>
      <c r="F237" s="85">
        <f t="shared" si="12"/>
        <v>0</v>
      </c>
    </row>
    <row r="238" spans="1:6" x14ac:dyDescent="0.25">
      <c r="A238" s="68">
        <v>6</v>
      </c>
      <c r="B238" s="82" t="s">
        <v>234</v>
      </c>
      <c r="C238" s="83" t="s">
        <v>113</v>
      </c>
      <c r="D238" s="84">
        <v>1</v>
      </c>
      <c r="E238" s="84"/>
      <c r="F238" s="85">
        <f t="shared" si="12"/>
        <v>0</v>
      </c>
    </row>
    <row r="239" spans="1:6" ht="30" x14ac:dyDescent="0.25">
      <c r="A239" s="68">
        <v>7</v>
      </c>
      <c r="B239" s="82" t="s">
        <v>235</v>
      </c>
      <c r="C239" s="83" t="s">
        <v>113</v>
      </c>
      <c r="D239" s="84">
        <v>1</v>
      </c>
      <c r="E239" s="84"/>
      <c r="F239" s="85">
        <f t="shared" si="12"/>
        <v>0</v>
      </c>
    </row>
    <row r="240" spans="1:6" x14ac:dyDescent="0.25">
      <c r="A240" s="68">
        <v>8</v>
      </c>
      <c r="B240" s="82" t="s">
        <v>236</v>
      </c>
      <c r="C240" s="83" t="s">
        <v>113</v>
      </c>
      <c r="D240" s="84">
        <v>1</v>
      </c>
      <c r="E240" s="84"/>
      <c r="F240" s="85">
        <f t="shared" si="12"/>
        <v>0</v>
      </c>
    </row>
    <row r="241" spans="1:6" x14ac:dyDescent="0.25">
      <c r="A241" s="68">
        <v>9</v>
      </c>
      <c r="B241" s="82" t="s">
        <v>237</v>
      </c>
      <c r="C241" s="83" t="s">
        <v>47</v>
      </c>
      <c r="D241" s="84">
        <v>64</v>
      </c>
      <c r="E241" s="84"/>
      <c r="F241" s="85">
        <f t="shared" si="12"/>
        <v>0</v>
      </c>
    </row>
    <row r="242" spans="1:6" x14ac:dyDescent="0.25">
      <c r="A242" s="68"/>
      <c r="B242" s="66" t="s">
        <v>238</v>
      </c>
      <c r="C242" s="83"/>
      <c r="D242" s="84"/>
      <c r="E242" s="84"/>
      <c r="F242" s="86">
        <f>SUM(F233:F241)</f>
        <v>0</v>
      </c>
    </row>
    <row r="243" spans="1:6" x14ac:dyDescent="0.25">
      <c r="A243" s="68"/>
      <c r="B243" s="64" t="s">
        <v>239</v>
      </c>
      <c r="C243" s="83"/>
      <c r="D243" s="84"/>
      <c r="E243" s="84"/>
      <c r="F243" s="85"/>
    </row>
    <row r="244" spans="1:6" x14ac:dyDescent="0.25">
      <c r="A244" s="68">
        <v>1</v>
      </c>
      <c r="B244" s="82" t="s">
        <v>240</v>
      </c>
      <c r="C244" s="83" t="s">
        <v>47</v>
      </c>
      <c r="D244" s="84">
        <v>46</v>
      </c>
      <c r="E244" s="84"/>
      <c r="F244" s="85">
        <f t="shared" ref="F244:F268" si="13">D244*E244</f>
        <v>0</v>
      </c>
    </row>
    <row r="245" spans="1:6" x14ac:dyDescent="0.25">
      <c r="A245" s="68">
        <v>2</v>
      </c>
      <c r="B245" s="82" t="s">
        <v>241</v>
      </c>
      <c r="C245" s="83" t="s">
        <v>113</v>
      </c>
      <c r="D245" s="84">
        <v>5</v>
      </c>
      <c r="E245" s="84"/>
      <c r="F245" s="85">
        <f t="shared" si="13"/>
        <v>0</v>
      </c>
    </row>
    <row r="246" spans="1:6" x14ac:dyDescent="0.25">
      <c r="A246" s="68">
        <v>3</v>
      </c>
      <c r="B246" s="82" t="s">
        <v>242</v>
      </c>
      <c r="C246" s="83" t="s">
        <v>113</v>
      </c>
      <c r="D246" s="84">
        <v>2</v>
      </c>
      <c r="E246" s="84"/>
      <c r="F246" s="85">
        <f t="shared" si="13"/>
        <v>0</v>
      </c>
    </row>
    <row r="247" spans="1:6" x14ac:dyDescent="0.25">
      <c r="A247" s="68">
        <v>4</v>
      </c>
      <c r="B247" s="82" t="s">
        <v>243</v>
      </c>
      <c r="C247" s="83" t="s">
        <v>113</v>
      </c>
      <c r="D247" s="84">
        <v>2</v>
      </c>
      <c r="E247" s="84"/>
      <c r="F247" s="85">
        <f t="shared" si="13"/>
        <v>0</v>
      </c>
    </row>
    <row r="248" spans="1:6" x14ac:dyDescent="0.25">
      <c r="A248" s="68">
        <v>5</v>
      </c>
      <c r="B248" s="82" t="s">
        <v>244</v>
      </c>
      <c r="C248" s="83" t="s">
        <v>113</v>
      </c>
      <c r="D248" s="84">
        <v>2</v>
      </c>
      <c r="E248" s="84"/>
      <c r="F248" s="85">
        <f t="shared" si="13"/>
        <v>0</v>
      </c>
    </row>
    <row r="249" spans="1:6" ht="30" x14ac:dyDescent="0.25">
      <c r="A249" s="68">
        <v>6</v>
      </c>
      <c r="B249" s="82" t="s">
        <v>245</v>
      </c>
      <c r="C249" s="83" t="s">
        <v>75</v>
      </c>
      <c r="D249" s="84">
        <v>0.28999999999999998</v>
      </c>
      <c r="E249" s="84"/>
      <c r="F249" s="85">
        <f t="shared" si="13"/>
        <v>0</v>
      </c>
    </row>
    <row r="250" spans="1:6" x14ac:dyDescent="0.25">
      <c r="A250" s="68">
        <v>7</v>
      </c>
      <c r="B250" s="82" t="s">
        <v>246</v>
      </c>
      <c r="C250" s="83" t="s">
        <v>75</v>
      </c>
      <c r="D250" s="84">
        <v>0.28999999999999998</v>
      </c>
      <c r="E250" s="84"/>
      <c r="F250" s="85">
        <f t="shared" si="13"/>
        <v>0</v>
      </c>
    </row>
    <row r="251" spans="1:6" x14ac:dyDescent="0.25">
      <c r="A251" s="68">
        <v>8</v>
      </c>
      <c r="B251" s="82" t="s">
        <v>247</v>
      </c>
      <c r="C251" s="83" t="s">
        <v>75</v>
      </c>
      <c r="D251" s="84">
        <v>0.28999999999999998</v>
      </c>
      <c r="E251" s="84"/>
      <c r="F251" s="85">
        <f t="shared" si="13"/>
        <v>0</v>
      </c>
    </row>
    <row r="252" spans="1:6" ht="30" x14ac:dyDescent="0.25">
      <c r="A252" s="68">
        <v>9</v>
      </c>
      <c r="B252" s="82" t="s">
        <v>248</v>
      </c>
      <c r="C252" s="83" t="s">
        <v>47</v>
      </c>
      <c r="D252" s="84">
        <v>18.399999999999999</v>
      </c>
      <c r="E252" s="84"/>
      <c r="F252" s="85">
        <f t="shared" si="13"/>
        <v>0</v>
      </c>
    </row>
    <row r="253" spans="1:6" ht="30" x14ac:dyDescent="0.25">
      <c r="A253" s="68">
        <v>10</v>
      </c>
      <c r="B253" s="82" t="s">
        <v>249</v>
      </c>
      <c r="C253" s="83" t="s">
        <v>47</v>
      </c>
      <c r="D253" s="84">
        <v>8.65</v>
      </c>
      <c r="E253" s="84"/>
      <c r="F253" s="85">
        <f t="shared" si="13"/>
        <v>0</v>
      </c>
    </row>
    <row r="254" spans="1:6" ht="30" x14ac:dyDescent="0.25">
      <c r="A254" s="68">
        <v>11</v>
      </c>
      <c r="B254" s="82" t="s">
        <v>250</v>
      </c>
      <c r="C254" s="83" t="s">
        <v>47</v>
      </c>
      <c r="D254" s="84">
        <v>9.5500000000000007</v>
      </c>
      <c r="E254" s="84"/>
      <c r="F254" s="85">
        <f t="shared" si="13"/>
        <v>0</v>
      </c>
    </row>
    <row r="255" spans="1:6" ht="30" x14ac:dyDescent="0.25">
      <c r="A255" s="68">
        <v>12</v>
      </c>
      <c r="B255" s="82" t="s">
        <v>251</v>
      </c>
      <c r="C255" s="83" t="s">
        <v>47</v>
      </c>
      <c r="D255" s="84">
        <v>3.9</v>
      </c>
      <c r="E255" s="84"/>
      <c r="F255" s="85">
        <f t="shared" si="13"/>
        <v>0</v>
      </c>
    </row>
    <row r="256" spans="1:6" ht="30" x14ac:dyDescent="0.25">
      <c r="A256" s="68"/>
      <c r="B256" s="82" t="s">
        <v>252</v>
      </c>
      <c r="C256" s="83" t="s">
        <v>47</v>
      </c>
      <c r="D256" s="84">
        <v>13.3</v>
      </c>
      <c r="E256" s="84"/>
      <c r="F256" s="85">
        <f t="shared" si="13"/>
        <v>0</v>
      </c>
    </row>
    <row r="257" spans="1:6" ht="30" x14ac:dyDescent="0.25">
      <c r="A257" s="68">
        <v>14</v>
      </c>
      <c r="B257" s="82" t="s">
        <v>253</v>
      </c>
      <c r="C257" s="83" t="s">
        <v>47</v>
      </c>
      <c r="D257" s="84">
        <v>5.4</v>
      </c>
      <c r="E257" s="84"/>
      <c r="F257" s="85">
        <f t="shared" si="13"/>
        <v>0</v>
      </c>
    </row>
    <row r="258" spans="1:6" x14ac:dyDescent="0.25">
      <c r="A258" s="68">
        <v>15</v>
      </c>
      <c r="B258" s="82" t="s">
        <v>254</v>
      </c>
      <c r="C258" s="83" t="s">
        <v>113</v>
      </c>
      <c r="D258" s="84">
        <v>1</v>
      </c>
      <c r="E258" s="84"/>
      <c r="F258" s="85">
        <f t="shared" si="13"/>
        <v>0</v>
      </c>
    </row>
    <row r="259" spans="1:6" x14ac:dyDescent="0.25">
      <c r="A259" s="68">
        <v>16</v>
      </c>
      <c r="B259" s="82" t="s">
        <v>255</v>
      </c>
      <c r="C259" s="83" t="s">
        <v>113</v>
      </c>
      <c r="D259" s="84">
        <v>2</v>
      </c>
      <c r="E259" s="84"/>
      <c r="F259" s="85">
        <f t="shared" si="13"/>
        <v>0</v>
      </c>
    </row>
    <row r="260" spans="1:6" x14ac:dyDescent="0.25">
      <c r="A260" s="68">
        <v>17</v>
      </c>
      <c r="B260" s="82" t="s">
        <v>256</v>
      </c>
      <c r="C260" s="83" t="s">
        <v>113</v>
      </c>
      <c r="D260" s="84">
        <v>2</v>
      </c>
      <c r="E260" s="84"/>
      <c r="F260" s="85">
        <f t="shared" si="13"/>
        <v>0</v>
      </c>
    </row>
    <row r="261" spans="1:6" x14ac:dyDescent="0.25">
      <c r="A261" s="68">
        <v>18</v>
      </c>
      <c r="B261" s="82" t="s">
        <v>257</v>
      </c>
      <c r="C261" s="83" t="s">
        <v>113</v>
      </c>
      <c r="D261" s="84">
        <v>1</v>
      </c>
      <c r="E261" s="84"/>
      <c r="F261" s="85">
        <f t="shared" si="13"/>
        <v>0</v>
      </c>
    </row>
    <row r="262" spans="1:6" ht="30" x14ac:dyDescent="0.25">
      <c r="A262" s="68">
        <v>19</v>
      </c>
      <c r="B262" s="82" t="s">
        <v>258</v>
      </c>
      <c r="C262" s="83" t="s">
        <v>47</v>
      </c>
      <c r="D262" s="84">
        <v>18.399999999999999</v>
      </c>
      <c r="E262" s="84"/>
      <c r="F262" s="85">
        <f t="shared" si="13"/>
        <v>0</v>
      </c>
    </row>
    <row r="263" spans="1:6" ht="30" x14ac:dyDescent="0.25">
      <c r="A263" s="68">
        <v>20</v>
      </c>
      <c r="B263" s="82" t="s">
        <v>259</v>
      </c>
      <c r="C263" s="83" t="s">
        <v>47</v>
      </c>
      <c r="D263" s="84">
        <v>40.799999999999997</v>
      </c>
      <c r="E263" s="84"/>
      <c r="F263" s="85">
        <f t="shared" si="13"/>
        <v>0</v>
      </c>
    </row>
    <row r="264" spans="1:6" x14ac:dyDescent="0.25">
      <c r="A264" s="68">
        <v>21</v>
      </c>
      <c r="B264" s="82" t="s">
        <v>260</v>
      </c>
      <c r="C264" s="83" t="s">
        <v>47</v>
      </c>
      <c r="D264" s="84">
        <v>59.2</v>
      </c>
      <c r="E264" s="84"/>
      <c r="F264" s="85">
        <f t="shared" si="13"/>
        <v>0</v>
      </c>
    </row>
    <row r="265" spans="1:6" x14ac:dyDescent="0.25">
      <c r="A265" s="68">
        <v>22</v>
      </c>
      <c r="B265" s="82" t="s">
        <v>261</v>
      </c>
      <c r="C265" s="83" t="s">
        <v>47</v>
      </c>
      <c r="D265" s="84">
        <v>59.2</v>
      </c>
      <c r="E265" s="84"/>
      <c r="F265" s="85">
        <f t="shared" si="13"/>
        <v>0</v>
      </c>
    </row>
    <row r="266" spans="1:6" x14ac:dyDescent="0.25">
      <c r="A266" s="68">
        <v>23</v>
      </c>
      <c r="B266" s="82" t="s">
        <v>262</v>
      </c>
      <c r="C266" s="83" t="s">
        <v>113</v>
      </c>
      <c r="D266" s="84">
        <v>5</v>
      </c>
      <c r="E266" s="84"/>
      <c r="F266" s="85">
        <f t="shared" si="13"/>
        <v>0</v>
      </c>
    </row>
    <row r="267" spans="1:6" x14ac:dyDescent="0.25">
      <c r="A267" s="68">
        <v>24</v>
      </c>
      <c r="B267" s="82" t="s">
        <v>263</v>
      </c>
      <c r="C267" s="83" t="s">
        <v>113</v>
      </c>
      <c r="D267" s="84">
        <v>2</v>
      </c>
      <c r="E267" s="84"/>
      <c r="F267" s="85">
        <f t="shared" si="13"/>
        <v>0</v>
      </c>
    </row>
    <row r="268" spans="1:6" x14ac:dyDescent="0.25">
      <c r="A268" s="68">
        <v>25</v>
      </c>
      <c r="B268" s="82" t="s">
        <v>264</v>
      </c>
      <c r="C268" s="83" t="s">
        <v>113</v>
      </c>
      <c r="D268" s="84">
        <v>5</v>
      </c>
      <c r="E268" s="84"/>
      <c r="F268" s="85">
        <f t="shared" si="13"/>
        <v>0</v>
      </c>
    </row>
    <row r="269" spans="1:6" x14ac:dyDescent="0.25">
      <c r="A269" s="68"/>
      <c r="B269" s="87" t="s">
        <v>265</v>
      </c>
      <c r="C269" s="88"/>
      <c r="D269" s="89"/>
      <c r="E269" s="89"/>
      <c r="F269" s="67">
        <f>SUM(F244:F268)</f>
        <v>0</v>
      </c>
    </row>
    <row r="270" spans="1:6" x14ac:dyDescent="0.25">
      <c r="A270" s="68"/>
      <c r="B270" s="64" t="s">
        <v>266</v>
      </c>
      <c r="C270" s="65"/>
      <c r="D270" s="89"/>
      <c r="E270" s="89"/>
      <c r="F270" s="67"/>
    </row>
    <row r="271" spans="1:6" x14ac:dyDescent="0.25">
      <c r="A271" s="68">
        <v>1</v>
      </c>
      <c r="B271" s="90" t="s">
        <v>267</v>
      </c>
      <c r="C271" s="34" t="s">
        <v>47</v>
      </c>
      <c r="D271" s="89">
        <v>7.8</v>
      </c>
      <c r="E271" s="89"/>
      <c r="F271" s="91">
        <f t="shared" ref="F271:F288" si="14">D271*E271</f>
        <v>0</v>
      </c>
    </row>
    <row r="272" spans="1:6" x14ac:dyDescent="0.25">
      <c r="A272" s="68">
        <v>2</v>
      </c>
      <c r="B272" s="90" t="s">
        <v>268</v>
      </c>
      <c r="C272" s="34" t="s">
        <v>113</v>
      </c>
      <c r="D272" s="89">
        <v>2</v>
      </c>
      <c r="E272" s="89"/>
      <c r="F272" s="91">
        <f t="shared" si="14"/>
        <v>0</v>
      </c>
    </row>
    <row r="273" spans="1:6" x14ac:dyDescent="0.25">
      <c r="A273" s="68">
        <v>3</v>
      </c>
      <c r="B273" s="90" t="s">
        <v>269</v>
      </c>
      <c r="C273" s="34" t="s">
        <v>113</v>
      </c>
      <c r="D273" s="89">
        <v>3</v>
      </c>
      <c r="E273" s="89"/>
      <c r="F273" s="91">
        <f t="shared" si="14"/>
        <v>0</v>
      </c>
    </row>
    <row r="274" spans="1:6" x14ac:dyDescent="0.25">
      <c r="A274" s="68">
        <v>4</v>
      </c>
      <c r="B274" s="90" t="s">
        <v>270</v>
      </c>
      <c r="C274" s="34" t="s">
        <v>113</v>
      </c>
      <c r="D274" s="89">
        <v>2</v>
      </c>
      <c r="E274" s="89"/>
      <c r="F274" s="91">
        <f t="shared" si="14"/>
        <v>0</v>
      </c>
    </row>
    <row r="275" spans="1:6" x14ac:dyDescent="0.25">
      <c r="A275" s="68">
        <v>5</v>
      </c>
      <c r="B275" s="90" t="s">
        <v>271</v>
      </c>
      <c r="C275" s="34" t="s">
        <v>113</v>
      </c>
      <c r="D275" s="89">
        <v>2</v>
      </c>
      <c r="E275" s="89"/>
      <c r="F275" s="91">
        <f t="shared" si="14"/>
        <v>0</v>
      </c>
    </row>
    <row r="276" spans="1:6" x14ac:dyDescent="0.25">
      <c r="A276" s="68">
        <v>6</v>
      </c>
      <c r="B276" s="90" t="s">
        <v>272</v>
      </c>
      <c r="C276" s="34" t="s">
        <v>113</v>
      </c>
      <c r="D276" s="89">
        <v>3</v>
      </c>
      <c r="E276" s="89"/>
      <c r="F276" s="91">
        <f t="shared" si="14"/>
        <v>0</v>
      </c>
    </row>
    <row r="277" spans="1:6" x14ac:dyDescent="0.25">
      <c r="A277" s="68">
        <v>7</v>
      </c>
      <c r="B277" s="90" t="s">
        <v>273</v>
      </c>
      <c r="C277" s="34" t="s">
        <v>113</v>
      </c>
      <c r="D277" s="89">
        <v>2</v>
      </c>
      <c r="E277" s="89"/>
      <c r="F277" s="91">
        <f t="shared" si="14"/>
        <v>0</v>
      </c>
    </row>
    <row r="278" spans="1:6" ht="30" x14ac:dyDescent="0.25">
      <c r="A278" s="68">
        <v>8</v>
      </c>
      <c r="B278" s="33" t="s">
        <v>274</v>
      </c>
      <c r="C278" s="34" t="s">
        <v>75</v>
      </c>
      <c r="D278" s="89">
        <v>0.76</v>
      </c>
      <c r="E278" s="89"/>
      <c r="F278" s="91">
        <f t="shared" si="14"/>
        <v>0</v>
      </c>
    </row>
    <row r="279" spans="1:6" ht="30" x14ac:dyDescent="0.25">
      <c r="A279" s="68">
        <v>9</v>
      </c>
      <c r="B279" s="33" t="s">
        <v>275</v>
      </c>
      <c r="C279" s="34" t="s">
        <v>75</v>
      </c>
      <c r="D279" s="89">
        <v>2.78</v>
      </c>
      <c r="E279" s="89"/>
      <c r="F279" s="91">
        <f t="shared" si="14"/>
        <v>0</v>
      </c>
    </row>
    <row r="280" spans="1:6" ht="30" x14ac:dyDescent="0.25">
      <c r="A280" s="68">
        <v>10</v>
      </c>
      <c r="B280" s="33" t="s">
        <v>276</v>
      </c>
      <c r="C280" s="34" t="s">
        <v>47</v>
      </c>
      <c r="D280" s="89">
        <v>5</v>
      </c>
      <c r="E280" s="89"/>
      <c r="F280" s="91">
        <f t="shared" si="14"/>
        <v>0</v>
      </c>
    </row>
    <row r="281" spans="1:6" ht="30" x14ac:dyDescent="0.25">
      <c r="A281" s="68">
        <v>11</v>
      </c>
      <c r="B281" s="33" t="s">
        <v>277</v>
      </c>
      <c r="C281" s="34" t="s">
        <v>47</v>
      </c>
      <c r="D281" s="89">
        <v>8.8000000000000007</v>
      </c>
      <c r="E281" s="89"/>
      <c r="F281" s="91">
        <f t="shared" si="14"/>
        <v>0</v>
      </c>
    </row>
    <row r="282" spans="1:6" ht="30" x14ac:dyDescent="0.25">
      <c r="A282" s="68">
        <v>12</v>
      </c>
      <c r="B282" s="33" t="s">
        <v>278</v>
      </c>
      <c r="C282" s="88" t="s">
        <v>47</v>
      </c>
      <c r="D282" s="89">
        <v>17</v>
      </c>
      <c r="E282" s="89"/>
      <c r="F282" s="91">
        <f t="shared" si="14"/>
        <v>0</v>
      </c>
    </row>
    <row r="283" spans="1:6" x14ac:dyDescent="0.25">
      <c r="A283" s="68">
        <v>13</v>
      </c>
      <c r="B283" s="92" t="s">
        <v>279</v>
      </c>
      <c r="C283" s="88" t="s">
        <v>24</v>
      </c>
      <c r="D283" s="89">
        <v>8</v>
      </c>
      <c r="E283" s="89"/>
      <c r="F283" s="91">
        <f t="shared" si="14"/>
        <v>0</v>
      </c>
    </row>
    <row r="284" spans="1:6" ht="30" x14ac:dyDescent="0.25">
      <c r="A284" s="68">
        <v>14</v>
      </c>
      <c r="B284" s="92" t="s">
        <v>280</v>
      </c>
      <c r="C284" s="88" t="s">
        <v>24</v>
      </c>
      <c r="D284" s="89">
        <v>4</v>
      </c>
      <c r="E284" s="89"/>
      <c r="F284" s="91">
        <f t="shared" si="14"/>
        <v>0</v>
      </c>
    </row>
    <row r="285" spans="1:6" x14ac:dyDescent="0.25">
      <c r="A285" s="68">
        <v>15</v>
      </c>
      <c r="B285" s="92" t="s">
        <v>281</v>
      </c>
      <c r="C285" s="88" t="s">
        <v>113</v>
      </c>
      <c r="D285" s="89">
        <v>5</v>
      </c>
      <c r="E285" s="89"/>
      <c r="F285" s="91">
        <f t="shared" si="14"/>
        <v>0</v>
      </c>
    </row>
    <row r="286" spans="1:6" x14ac:dyDescent="0.25">
      <c r="A286" s="68">
        <v>16</v>
      </c>
      <c r="B286" s="92" t="s">
        <v>282</v>
      </c>
      <c r="C286" s="88" t="s">
        <v>113</v>
      </c>
      <c r="D286" s="89">
        <v>5</v>
      </c>
      <c r="E286" s="89"/>
      <c r="F286" s="91">
        <f t="shared" si="14"/>
        <v>0</v>
      </c>
    </row>
    <row r="287" spans="1:6" x14ac:dyDescent="0.25">
      <c r="A287" s="68">
        <v>17</v>
      </c>
      <c r="B287" s="92" t="s">
        <v>283</v>
      </c>
      <c r="C287" s="88" t="s">
        <v>113</v>
      </c>
      <c r="D287" s="89">
        <v>2</v>
      </c>
      <c r="E287" s="89"/>
      <c r="F287" s="91">
        <f t="shared" si="14"/>
        <v>0</v>
      </c>
    </row>
    <row r="288" spans="1:6" x14ac:dyDescent="0.25">
      <c r="A288" s="68">
        <v>18</v>
      </c>
      <c r="B288" s="93" t="s">
        <v>284</v>
      </c>
      <c r="C288" s="88" t="s">
        <v>113</v>
      </c>
      <c r="D288" s="89">
        <v>5</v>
      </c>
      <c r="E288" s="89"/>
      <c r="F288" s="91">
        <f t="shared" si="14"/>
        <v>0</v>
      </c>
    </row>
    <row r="289" spans="1:6" x14ac:dyDescent="0.25">
      <c r="A289" s="68"/>
      <c r="B289" s="66" t="s">
        <v>285</v>
      </c>
      <c r="C289" s="65"/>
      <c r="D289" s="66"/>
      <c r="E289" s="66"/>
      <c r="F289" s="86">
        <f>SUM(F271:F288)</f>
        <v>0</v>
      </c>
    </row>
    <row r="290" spans="1:6" x14ac:dyDescent="0.25">
      <c r="A290" s="68"/>
      <c r="B290" s="66" t="s">
        <v>286</v>
      </c>
      <c r="C290" s="65"/>
      <c r="D290" s="66"/>
      <c r="E290" s="66"/>
      <c r="F290" s="67">
        <f>F269+F289+F242+F231+F215</f>
        <v>0</v>
      </c>
    </row>
    <row r="291" spans="1:6" x14ac:dyDescent="0.25">
      <c r="A291" s="68"/>
      <c r="B291" s="94" t="s">
        <v>287</v>
      </c>
      <c r="C291" s="70"/>
      <c r="D291" s="71"/>
      <c r="E291" s="72"/>
      <c r="F291" s="73"/>
    </row>
    <row r="292" spans="1:6" x14ac:dyDescent="0.25">
      <c r="A292" s="68">
        <v>1</v>
      </c>
      <c r="B292" s="95" t="s">
        <v>288</v>
      </c>
      <c r="C292" s="88" t="s">
        <v>113</v>
      </c>
      <c r="D292" s="71">
        <v>1</v>
      </c>
      <c r="E292" s="71"/>
      <c r="F292" s="91">
        <f>D292*E292</f>
        <v>0</v>
      </c>
    </row>
    <row r="293" spans="1:6" x14ac:dyDescent="0.25">
      <c r="A293" s="68">
        <v>2</v>
      </c>
      <c r="B293" s="95" t="s">
        <v>289</v>
      </c>
      <c r="C293" s="88" t="s">
        <v>113</v>
      </c>
      <c r="D293" s="71">
        <v>2</v>
      </c>
      <c r="E293" s="71"/>
      <c r="F293" s="91">
        <f>D293*E293</f>
        <v>0</v>
      </c>
    </row>
    <row r="294" spans="1:6" x14ac:dyDescent="0.25">
      <c r="A294" s="68">
        <v>3</v>
      </c>
      <c r="B294" s="96" t="s">
        <v>290</v>
      </c>
      <c r="C294" s="88" t="s">
        <v>113</v>
      </c>
      <c r="D294" s="71">
        <v>3</v>
      </c>
      <c r="E294" s="71"/>
      <c r="F294" s="91">
        <f>D294*E294</f>
        <v>0</v>
      </c>
    </row>
    <row r="295" spans="1:6" x14ac:dyDescent="0.25">
      <c r="A295" s="68">
        <v>4</v>
      </c>
      <c r="B295" s="95" t="s">
        <v>291</v>
      </c>
      <c r="C295" s="88" t="s">
        <v>113</v>
      </c>
      <c r="D295" s="71">
        <v>6</v>
      </c>
      <c r="E295" s="71"/>
      <c r="F295" s="91">
        <f>D295*E295</f>
        <v>0</v>
      </c>
    </row>
    <row r="296" spans="1:6" x14ac:dyDescent="0.25">
      <c r="A296" s="68">
        <v>5</v>
      </c>
      <c r="B296" s="95" t="s">
        <v>292</v>
      </c>
      <c r="C296" s="88" t="s">
        <v>113</v>
      </c>
      <c r="D296" s="71">
        <v>5</v>
      </c>
      <c r="E296" s="71"/>
      <c r="F296" s="91">
        <f>D296*E296</f>
        <v>0</v>
      </c>
    </row>
    <row r="297" spans="1:6" x14ac:dyDescent="0.25">
      <c r="A297" s="68"/>
      <c r="B297" s="94" t="s">
        <v>293</v>
      </c>
      <c r="C297" s="70"/>
      <c r="D297" s="71"/>
      <c r="E297" s="72"/>
      <c r="F297" s="97">
        <f>SUM(F292:F296)</f>
        <v>0</v>
      </c>
    </row>
    <row r="298" spans="1:6" x14ac:dyDescent="0.25">
      <c r="A298" s="68"/>
      <c r="B298" s="69" t="s">
        <v>294</v>
      </c>
      <c r="C298" s="70"/>
      <c r="D298" s="71"/>
      <c r="E298" s="72"/>
      <c r="F298" s="97"/>
    </row>
    <row r="299" spans="1:6" ht="30" x14ac:dyDescent="0.25">
      <c r="A299" s="68">
        <v>1</v>
      </c>
      <c r="B299" s="98" t="s">
        <v>295</v>
      </c>
      <c r="C299" s="60" t="s">
        <v>296</v>
      </c>
      <c r="D299" s="99">
        <v>3500</v>
      </c>
      <c r="E299" s="100"/>
      <c r="F299" s="101">
        <f t="shared" ref="F299:F311" si="15">E299*D299</f>
        <v>0</v>
      </c>
    </row>
    <row r="300" spans="1:6" ht="30" x14ac:dyDescent="0.25">
      <c r="A300" s="68">
        <v>2</v>
      </c>
      <c r="B300" s="98" t="s">
        <v>297</v>
      </c>
      <c r="C300" s="60" t="s">
        <v>296</v>
      </c>
      <c r="D300" s="99">
        <v>3500</v>
      </c>
      <c r="E300" s="100"/>
      <c r="F300" s="101">
        <f t="shared" si="15"/>
        <v>0</v>
      </c>
    </row>
    <row r="301" spans="1:6" x14ac:dyDescent="0.25">
      <c r="A301" s="102">
        <v>3</v>
      </c>
      <c r="B301" s="103" t="s">
        <v>298</v>
      </c>
      <c r="C301" s="104" t="s">
        <v>75</v>
      </c>
      <c r="D301" s="105">
        <v>30</v>
      </c>
      <c r="E301" s="100"/>
      <c r="F301" s="106">
        <f t="shared" si="15"/>
        <v>0</v>
      </c>
    </row>
    <row r="302" spans="1:6" ht="18" x14ac:dyDescent="0.25">
      <c r="A302" s="102">
        <v>5</v>
      </c>
      <c r="B302" s="22" t="s">
        <v>299</v>
      </c>
      <c r="C302" s="107" t="s">
        <v>300</v>
      </c>
      <c r="D302" s="89">
        <v>64.5</v>
      </c>
      <c r="E302" s="108"/>
      <c r="F302" s="109">
        <f t="shared" si="15"/>
        <v>0</v>
      </c>
    </row>
    <row r="303" spans="1:6" ht="30" x14ac:dyDescent="0.25">
      <c r="A303" s="102">
        <v>6</v>
      </c>
      <c r="B303" s="22" t="s">
        <v>301</v>
      </c>
      <c r="C303" s="107" t="s">
        <v>300</v>
      </c>
      <c r="D303" s="89">
        <v>43</v>
      </c>
      <c r="E303" s="108"/>
      <c r="F303" s="109">
        <f t="shared" si="15"/>
        <v>0</v>
      </c>
    </row>
    <row r="304" spans="1:6" ht="30" x14ac:dyDescent="0.25">
      <c r="A304" s="68">
        <v>7</v>
      </c>
      <c r="B304" s="98" t="s">
        <v>302</v>
      </c>
      <c r="C304" s="60" t="s">
        <v>296</v>
      </c>
      <c r="D304" s="110">
        <v>350</v>
      </c>
      <c r="E304" s="108"/>
      <c r="F304" s="111">
        <f t="shared" si="15"/>
        <v>0</v>
      </c>
    </row>
    <row r="305" spans="1:6" ht="30" x14ac:dyDescent="0.25">
      <c r="A305" s="102">
        <v>8</v>
      </c>
      <c r="B305" s="22" t="s">
        <v>303</v>
      </c>
      <c r="C305" s="107" t="s">
        <v>300</v>
      </c>
      <c r="D305" s="89">
        <v>12</v>
      </c>
      <c r="E305" s="31"/>
      <c r="F305" s="112">
        <f t="shared" si="15"/>
        <v>0</v>
      </c>
    </row>
    <row r="306" spans="1:6" ht="45" x14ac:dyDescent="0.25">
      <c r="A306" s="113">
        <v>9</v>
      </c>
      <c r="B306" s="58" t="s">
        <v>304</v>
      </c>
      <c r="C306" s="114" t="s">
        <v>305</v>
      </c>
      <c r="D306" s="57">
        <v>49.2</v>
      </c>
      <c r="E306" s="31"/>
      <c r="F306" s="32">
        <f t="shared" si="15"/>
        <v>0</v>
      </c>
    </row>
    <row r="307" spans="1:6" ht="30" x14ac:dyDescent="0.25">
      <c r="A307" s="68">
        <v>10</v>
      </c>
      <c r="B307" s="98" t="s">
        <v>306</v>
      </c>
      <c r="C307" s="115" t="s">
        <v>307</v>
      </c>
      <c r="D307" s="116">
        <v>600</v>
      </c>
      <c r="E307" s="31"/>
      <c r="F307" s="117">
        <f t="shared" si="15"/>
        <v>0</v>
      </c>
    </row>
    <row r="308" spans="1:6" ht="45" x14ac:dyDescent="0.25">
      <c r="A308" s="68">
        <v>11</v>
      </c>
      <c r="B308" s="98" t="s">
        <v>308</v>
      </c>
      <c r="C308" s="60" t="s">
        <v>296</v>
      </c>
      <c r="D308" s="118">
        <v>350</v>
      </c>
      <c r="E308" s="119"/>
      <c r="F308" s="120">
        <f t="shared" si="15"/>
        <v>0</v>
      </c>
    </row>
    <row r="309" spans="1:6" ht="30" x14ac:dyDescent="0.25">
      <c r="A309" s="68">
        <v>12</v>
      </c>
      <c r="B309" s="98" t="s">
        <v>309</v>
      </c>
      <c r="C309" s="60" t="s">
        <v>12</v>
      </c>
      <c r="D309" s="121">
        <v>8</v>
      </c>
      <c r="E309" s="119"/>
      <c r="F309" s="120">
        <f t="shared" si="15"/>
        <v>0</v>
      </c>
    </row>
    <row r="310" spans="1:6" ht="30" x14ac:dyDescent="0.25">
      <c r="A310" s="68">
        <v>13</v>
      </c>
      <c r="B310" s="98" t="s">
        <v>310</v>
      </c>
      <c r="C310" s="70" t="s">
        <v>12</v>
      </c>
      <c r="D310" s="121">
        <v>4</v>
      </c>
      <c r="E310" s="119"/>
      <c r="F310" s="120">
        <f t="shared" si="15"/>
        <v>0</v>
      </c>
    </row>
    <row r="311" spans="1:6" x14ac:dyDescent="0.25">
      <c r="A311" s="68">
        <v>14</v>
      </c>
      <c r="B311" s="98" t="s">
        <v>311</v>
      </c>
      <c r="C311" s="60" t="s">
        <v>12</v>
      </c>
      <c r="D311" s="121">
        <v>1</v>
      </c>
      <c r="E311" s="119"/>
      <c r="F311" s="120">
        <f t="shared" si="15"/>
        <v>0</v>
      </c>
    </row>
    <row r="312" spans="1:6" x14ac:dyDescent="0.25">
      <c r="A312" s="122"/>
      <c r="B312" s="123" t="s">
        <v>312</v>
      </c>
      <c r="C312" s="124"/>
      <c r="D312" s="125"/>
      <c r="E312" s="19"/>
      <c r="F312" s="97">
        <f>SUM(F299:F311)</f>
        <v>0</v>
      </c>
    </row>
    <row r="313" spans="1:6" x14ac:dyDescent="0.25">
      <c r="A313" s="10"/>
      <c r="B313" s="11" t="s">
        <v>313</v>
      </c>
      <c r="C313" s="12"/>
      <c r="D313" s="13"/>
      <c r="E313" s="17"/>
      <c r="F313" s="18"/>
    </row>
    <row r="314" spans="1:6" x14ac:dyDescent="0.25">
      <c r="A314" s="28"/>
      <c r="B314" s="50" t="s">
        <v>314</v>
      </c>
      <c r="C314" s="12"/>
      <c r="D314" s="13"/>
      <c r="E314" s="17"/>
      <c r="F314" s="18"/>
    </row>
    <row r="315" spans="1:6" x14ac:dyDescent="0.25">
      <c r="A315" s="28">
        <v>1</v>
      </c>
      <c r="B315" s="103" t="s">
        <v>315</v>
      </c>
      <c r="C315" s="104" t="s">
        <v>75</v>
      </c>
      <c r="D315" s="126">
        <v>7</v>
      </c>
      <c r="E315" s="19"/>
      <c r="F315" s="81">
        <f t="shared" ref="F315:F320" si="16">D315*E315</f>
        <v>0</v>
      </c>
    </row>
    <row r="316" spans="1:6" x14ac:dyDescent="0.25">
      <c r="A316" s="28">
        <v>2</v>
      </c>
      <c r="B316" s="103" t="s">
        <v>316</v>
      </c>
      <c r="C316" s="104" t="s">
        <v>75</v>
      </c>
      <c r="D316" s="126">
        <v>7</v>
      </c>
      <c r="E316" s="19"/>
      <c r="F316" s="81">
        <f t="shared" si="16"/>
        <v>0</v>
      </c>
    </row>
    <row r="317" spans="1:6" x14ac:dyDescent="0.25">
      <c r="A317" s="28">
        <v>3</v>
      </c>
      <c r="B317" s="58" t="s">
        <v>317</v>
      </c>
      <c r="C317" s="30" t="s">
        <v>24</v>
      </c>
      <c r="D317" s="19">
        <v>9</v>
      </c>
      <c r="E317" s="19"/>
      <c r="F317" s="81">
        <f t="shared" si="16"/>
        <v>0</v>
      </c>
    </row>
    <row r="318" spans="1:6" x14ac:dyDescent="0.25">
      <c r="A318" s="28">
        <v>4</v>
      </c>
      <c r="B318" s="58" t="s">
        <v>318</v>
      </c>
      <c r="C318" s="30" t="s">
        <v>75</v>
      </c>
      <c r="D318" s="19">
        <v>5</v>
      </c>
      <c r="E318" s="19"/>
      <c r="F318" s="81">
        <f t="shared" si="16"/>
        <v>0</v>
      </c>
    </row>
    <row r="319" spans="1:6" ht="30" x14ac:dyDescent="0.25">
      <c r="A319" s="28">
        <v>5</v>
      </c>
      <c r="B319" s="127" t="s">
        <v>319</v>
      </c>
      <c r="C319" s="30" t="s">
        <v>24</v>
      </c>
      <c r="D319" s="19">
        <v>34</v>
      </c>
      <c r="E319" s="57"/>
      <c r="F319" s="81">
        <f t="shared" si="16"/>
        <v>0</v>
      </c>
    </row>
    <row r="320" spans="1:6" x14ac:dyDescent="0.25">
      <c r="A320" s="10">
        <v>6</v>
      </c>
      <c r="B320" s="20" t="s">
        <v>320</v>
      </c>
      <c r="C320" s="12" t="s">
        <v>12</v>
      </c>
      <c r="D320" s="13">
        <v>1</v>
      </c>
      <c r="E320" s="17"/>
      <c r="F320" s="81">
        <f t="shared" si="16"/>
        <v>0</v>
      </c>
    </row>
    <row r="321" spans="1:11" x14ac:dyDescent="0.25">
      <c r="A321" s="10"/>
      <c r="B321" s="20" t="s">
        <v>26</v>
      </c>
      <c r="C321" s="12"/>
      <c r="D321" s="53"/>
      <c r="E321" s="17"/>
      <c r="F321" s="26">
        <f>SUM(F315:F320)</f>
        <v>0</v>
      </c>
    </row>
    <row r="322" spans="1:11" x14ac:dyDescent="0.25">
      <c r="A322" s="28"/>
      <c r="B322" s="50" t="s">
        <v>321</v>
      </c>
      <c r="C322" s="23"/>
      <c r="D322" s="25"/>
      <c r="E322" s="17"/>
      <c r="F322" s="18"/>
    </row>
    <row r="323" spans="1:11" ht="45" x14ac:dyDescent="0.25">
      <c r="A323" s="37">
        <v>1</v>
      </c>
      <c r="B323" s="20" t="s">
        <v>322</v>
      </c>
      <c r="C323" s="128" t="s">
        <v>24</v>
      </c>
      <c r="D323" s="129">
        <v>6</v>
      </c>
      <c r="E323" s="47"/>
      <c r="F323" s="81">
        <f>D323*E323</f>
        <v>0</v>
      </c>
    </row>
    <row r="324" spans="1:11" x14ac:dyDescent="0.25">
      <c r="A324" s="28">
        <v>2</v>
      </c>
      <c r="B324" s="22" t="s">
        <v>323</v>
      </c>
      <c r="C324" s="23" t="s">
        <v>12</v>
      </c>
      <c r="D324" s="16">
        <v>2</v>
      </c>
      <c r="E324" s="16"/>
      <c r="F324" s="81">
        <f>D324*E324</f>
        <v>0</v>
      </c>
    </row>
    <row r="325" spans="1:11" ht="30" x14ac:dyDescent="0.25">
      <c r="A325" s="130">
        <v>4</v>
      </c>
      <c r="B325" s="22" t="s">
        <v>324</v>
      </c>
      <c r="C325" s="46" t="s">
        <v>12</v>
      </c>
      <c r="D325" s="47">
        <v>1</v>
      </c>
      <c r="E325" s="47"/>
      <c r="F325" s="131">
        <f>D325*E325</f>
        <v>0</v>
      </c>
      <c r="K325" t="s">
        <v>368</v>
      </c>
    </row>
    <row r="326" spans="1:11" x14ac:dyDescent="0.25">
      <c r="A326" s="10"/>
      <c r="B326" s="20" t="s">
        <v>26</v>
      </c>
      <c r="C326" s="12"/>
      <c r="D326" s="53"/>
      <c r="E326" s="17"/>
      <c r="F326" s="26">
        <f>SUM(F323:F325)</f>
        <v>0</v>
      </c>
    </row>
    <row r="327" spans="1:11" x14ac:dyDescent="0.25">
      <c r="A327" s="10"/>
      <c r="B327" s="50" t="s">
        <v>325</v>
      </c>
      <c r="C327" s="23"/>
      <c r="D327" s="25"/>
      <c r="E327" s="17"/>
      <c r="F327" s="18"/>
    </row>
    <row r="328" spans="1:11" x14ac:dyDescent="0.25">
      <c r="A328" s="10">
        <v>1</v>
      </c>
      <c r="B328" s="132" t="s">
        <v>326</v>
      </c>
      <c r="C328" s="133" t="s">
        <v>75</v>
      </c>
      <c r="D328" s="134">
        <v>50</v>
      </c>
      <c r="E328" s="134"/>
      <c r="F328" s="21">
        <f t="shared" ref="F328:F334" si="17">E328*D328</f>
        <v>0</v>
      </c>
    </row>
    <row r="329" spans="1:11" ht="30" x14ac:dyDescent="0.25">
      <c r="A329" s="10">
        <v>2</v>
      </c>
      <c r="B329" s="135" t="s">
        <v>327</v>
      </c>
      <c r="C329" s="136" t="s">
        <v>24</v>
      </c>
      <c r="D329" s="89">
        <v>80</v>
      </c>
      <c r="E329" s="89"/>
      <c r="F329" s="21">
        <f t="shared" si="17"/>
        <v>0</v>
      </c>
      <c r="K329" t="s">
        <v>367</v>
      </c>
    </row>
    <row r="330" spans="1:11" x14ac:dyDescent="0.25">
      <c r="A330" s="10">
        <v>3</v>
      </c>
      <c r="B330" s="135" t="s">
        <v>328</v>
      </c>
      <c r="C330" s="136" t="s">
        <v>98</v>
      </c>
      <c r="D330" s="89">
        <v>2740</v>
      </c>
      <c r="E330" s="89"/>
      <c r="F330" s="21">
        <f t="shared" si="17"/>
        <v>0</v>
      </c>
    </row>
    <row r="331" spans="1:11" x14ac:dyDescent="0.25">
      <c r="A331" s="10">
        <v>4</v>
      </c>
      <c r="B331" s="135" t="s">
        <v>329</v>
      </c>
      <c r="C331" s="136" t="s">
        <v>98</v>
      </c>
      <c r="D331" s="89">
        <v>55</v>
      </c>
      <c r="E331" s="89"/>
      <c r="F331" s="21">
        <f t="shared" si="17"/>
        <v>0</v>
      </c>
    </row>
    <row r="332" spans="1:11" x14ac:dyDescent="0.25">
      <c r="A332" s="10">
        <v>5</v>
      </c>
      <c r="B332" s="135" t="s">
        <v>330</v>
      </c>
      <c r="C332" s="136" t="s">
        <v>75</v>
      </c>
      <c r="D332" s="89">
        <v>70</v>
      </c>
      <c r="E332" s="89"/>
      <c r="F332" s="21">
        <f t="shared" si="17"/>
        <v>0</v>
      </c>
    </row>
    <row r="333" spans="1:11" ht="30" x14ac:dyDescent="0.25">
      <c r="A333" s="10">
        <v>6</v>
      </c>
      <c r="B333" s="135" t="s">
        <v>331</v>
      </c>
      <c r="C333" s="136" t="s">
        <v>12</v>
      </c>
      <c r="D333" s="89">
        <v>25</v>
      </c>
      <c r="E333" s="89"/>
      <c r="F333" s="21">
        <f t="shared" si="17"/>
        <v>0</v>
      </c>
    </row>
    <row r="334" spans="1:11" ht="30" x14ac:dyDescent="0.25">
      <c r="A334" s="10">
        <v>7</v>
      </c>
      <c r="B334" s="135" t="s">
        <v>332</v>
      </c>
      <c r="C334" s="136" t="s">
        <v>12</v>
      </c>
      <c r="D334" s="89">
        <v>24</v>
      </c>
      <c r="E334" s="137"/>
      <c r="F334" s="21">
        <f t="shared" si="17"/>
        <v>0</v>
      </c>
    </row>
    <row r="335" spans="1:11" ht="30" x14ac:dyDescent="0.25">
      <c r="A335" s="10">
        <v>8</v>
      </c>
      <c r="B335" s="22" t="s">
        <v>333</v>
      </c>
      <c r="C335" s="46" t="s">
        <v>12</v>
      </c>
      <c r="D335" s="47">
        <v>160</v>
      </c>
      <c r="E335" s="47"/>
      <c r="F335" s="45">
        <f>E335*D335</f>
        <v>0</v>
      </c>
    </row>
    <row r="336" spans="1:11" x14ac:dyDescent="0.25">
      <c r="A336" s="10">
        <v>9</v>
      </c>
      <c r="B336" s="22" t="s">
        <v>334</v>
      </c>
      <c r="C336" s="23" t="s">
        <v>47</v>
      </c>
      <c r="D336" s="16">
        <v>320</v>
      </c>
      <c r="E336" s="16"/>
      <c r="F336" s="21">
        <f>E336*D336</f>
        <v>0</v>
      </c>
      <c r="K336" t="s">
        <v>366</v>
      </c>
    </row>
    <row r="337" spans="1:6" x14ac:dyDescent="0.25">
      <c r="A337" s="28"/>
      <c r="B337" s="20" t="s">
        <v>26</v>
      </c>
      <c r="C337" s="23"/>
      <c r="D337" s="16"/>
      <c r="E337" s="17"/>
      <c r="F337" s="26">
        <f>SUM(F328:F336)</f>
        <v>0</v>
      </c>
    </row>
    <row r="338" spans="1:6" ht="30" thickBot="1" x14ac:dyDescent="0.3">
      <c r="A338" s="138"/>
      <c r="B338" s="139" t="s">
        <v>335</v>
      </c>
      <c r="C338" s="140"/>
      <c r="D338" s="141"/>
      <c r="E338" s="142"/>
      <c r="F338" s="143">
        <f>F312+F321+F326+F337</f>
        <v>0</v>
      </c>
    </row>
    <row r="339" spans="1:6" x14ac:dyDescent="0.25">
      <c r="A339" s="144"/>
      <c r="B339" s="145"/>
      <c r="C339" s="146"/>
      <c r="D339" s="147" t="s">
        <v>336</v>
      </c>
      <c r="E339" s="148"/>
      <c r="F339" s="149">
        <f>F83+F95+F187+F290+F297+F338</f>
        <v>0</v>
      </c>
    </row>
    <row r="340" spans="1:6" ht="15.75" thickBot="1" x14ac:dyDescent="0.3">
      <c r="A340" s="144"/>
      <c r="B340" s="145"/>
      <c r="C340" s="146"/>
      <c r="D340" s="150" t="s">
        <v>337</v>
      </c>
      <c r="E340" s="148"/>
      <c r="F340" s="151">
        <f>F339*20%</f>
        <v>0</v>
      </c>
    </row>
    <row r="341" spans="1:6" ht="15.75" thickTop="1" x14ac:dyDescent="0.25">
      <c r="A341" s="144"/>
      <c r="B341" s="145"/>
      <c r="C341" s="152"/>
      <c r="D341" s="153" t="s">
        <v>338</v>
      </c>
      <c r="E341" s="144"/>
      <c r="F341" s="149">
        <f>SUM(F339:F340)</f>
        <v>0</v>
      </c>
    </row>
    <row r="342" spans="1:6" x14ac:dyDescent="0.25">
      <c r="A342" s="1"/>
      <c r="B342" s="154"/>
      <c r="C342" s="3"/>
      <c r="D342" s="4"/>
      <c r="E342" s="1"/>
      <c r="F342" s="1"/>
    </row>
  </sheetData>
  <mergeCells count="3">
    <mergeCell ref="B2:E2"/>
    <mergeCell ref="A3:F3"/>
    <mergeCell ref="D53:E5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abSelected="1" workbookViewId="0">
      <selection activeCell="E12" sqref="E12"/>
    </sheetView>
  </sheetViews>
  <sheetFormatPr defaultRowHeight="15" x14ac:dyDescent="0.25"/>
  <cols>
    <col min="1" max="1" width="4.7109375" customWidth="1"/>
    <col min="2" max="2" width="53.140625" customWidth="1"/>
    <col min="6" max="6" width="11.42578125" customWidth="1"/>
  </cols>
  <sheetData>
    <row r="1" spans="1:6" x14ac:dyDescent="0.25">
      <c r="A1" s="155"/>
      <c r="B1" s="156"/>
      <c r="C1" s="155"/>
      <c r="D1" s="157"/>
      <c r="E1" s="155"/>
      <c r="F1" s="155"/>
    </row>
    <row r="2" spans="1:6" x14ac:dyDescent="0.25">
      <c r="A2" s="5"/>
      <c r="B2" s="265" t="s">
        <v>0</v>
      </c>
      <c r="C2" s="265"/>
      <c r="D2" s="265"/>
      <c r="E2" s="265"/>
      <c r="F2" s="5"/>
    </row>
    <row r="3" spans="1:6" x14ac:dyDescent="0.25">
      <c r="A3" s="1"/>
      <c r="B3" s="154"/>
      <c r="C3" s="3"/>
      <c r="D3" s="4"/>
      <c r="E3" s="1"/>
      <c r="F3" s="1"/>
    </row>
    <row r="4" spans="1:6" ht="57" customHeight="1" x14ac:dyDescent="0.25">
      <c r="A4" s="266" t="s">
        <v>339</v>
      </c>
      <c r="B4" s="266"/>
      <c r="C4" s="266"/>
      <c r="D4" s="266"/>
      <c r="E4" s="266"/>
      <c r="F4" s="266"/>
    </row>
    <row r="5" spans="1:6" ht="15.75" thickBot="1" x14ac:dyDescent="0.3">
      <c r="A5" s="155"/>
      <c r="B5" s="268"/>
      <c r="C5" s="268"/>
      <c r="D5" s="268"/>
      <c r="E5" s="268"/>
      <c r="F5" s="268"/>
    </row>
    <row r="6" spans="1:6" ht="39" thickBot="1" x14ac:dyDescent="0.3">
      <c r="A6" s="158" t="s">
        <v>2</v>
      </c>
      <c r="B6" s="159" t="s">
        <v>3</v>
      </c>
      <c r="C6" s="160" t="s">
        <v>4</v>
      </c>
      <c r="D6" s="161" t="s">
        <v>5</v>
      </c>
      <c r="E6" s="160" t="s">
        <v>6</v>
      </c>
      <c r="F6" s="162" t="s">
        <v>7</v>
      </c>
    </row>
    <row r="7" spans="1:6" x14ac:dyDescent="0.25">
      <c r="A7" s="163"/>
      <c r="B7" s="164" t="s">
        <v>340</v>
      </c>
      <c r="C7" s="165"/>
      <c r="D7" s="166"/>
      <c r="E7" s="167"/>
      <c r="F7" s="168"/>
    </row>
    <row r="8" spans="1:6" x14ac:dyDescent="0.25">
      <c r="A8" s="163">
        <v>1</v>
      </c>
      <c r="B8" s="169" t="s">
        <v>69</v>
      </c>
      <c r="C8" s="170" t="s">
        <v>24</v>
      </c>
      <c r="D8" s="171">
        <v>52.5</v>
      </c>
      <c r="E8" s="171"/>
      <c r="F8" s="172">
        <f>D8*E8</f>
        <v>0</v>
      </c>
    </row>
    <row r="9" spans="1:6" x14ac:dyDescent="0.25">
      <c r="A9" s="163">
        <v>2</v>
      </c>
      <c r="B9" s="173" t="s">
        <v>70</v>
      </c>
      <c r="C9" s="174" t="s">
        <v>15</v>
      </c>
      <c r="D9" s="175">
        <v>61</v>
      </c>
      <c r="E9" s="175"/>
      <c r="F9" s="176">
        <f>D9*E9</f>
        <v>0</v>
      </c>
    </row>
    <row r="10" spans="1:6" x14ac:dyDescent="0.25">
      <c r="A10" s="177">
        <v>3</v>
      </c>
      <c r="B10" s="173" t="s">
        <v>71</v>
      </c>
      <c r="C10" s="174" t="s">
        <v>24</v>
      </c>
      <c r="D10" s="249">
        <v>63.4</v>
      </c>
      <c r="E10" s="178"/>
      <c r="F10" s="179">
        <f>D10*E10</f>
        <v>0</v>
      </c>
    </row>
    <row r="11" spans="1:6" x14ac:dyDescent="0.25">
      <c r="A11" s="163"/>
      <c r="B11" s="180" t="s">
        <v>26</v>
      </c>
      <c r="C11" s="181"/>
      <c r="D11" s="250"/>
      <c r="E11" s="182"/>
      <c r="F11" s="183">
        <f>SUM(F8:F10)</f>
        <v>0</v>
      </c>
    </row>
    <row r="12" spans="1:6" x14ac:dyDescent="0.25">
      <c r="A12" s="163"/>
      <c r="B12" s="164" t="s">
        <v>341</v>
      </c>
      <c r="C12" s="184"/>
      <c r="D12" s="175"/>
      <c r="E12" s="185"/>
      <c r="F12" s="186"/>
    </row>
    <row r="13" spans="1:6" x14ac:dyDescent="0.25">
      <c r="A13" s="163">
        <v>1</v>
      </c>
      <c r="B13" s="187" t="s">
        <v>79</v>
      </c>
      <c r="C13" s="188" t="s">
        <v>24</v>
      </c>
      <c r="D13" s="251">
        <v>353.5</v>
      </c>
      <c r="E13" s="247"/>
      <c r="F13" s="172">
        <f>D13*E13</f>
        <v>0</v>
      </c>
    </row>
    <row r="14" spans="1:6" x14ac:dyDescent="0.25">
      <c r="A14" s="163">
        <v>2</v>
      </c>
      <c r="B14" s="189" t="s">
        <v>80</v>
      </c>
      <c r="C14" s="188" t="s">
        <v>24</v>
      </c>
      <c r="D14" s="251">
        <v>353.5</v>
      </c>
      <c r="E14" s="247"/>
      <c r="F14" s="179">
        <f>D14*E14</f>
        <v>0</v>
      </c>
    </row>
    <row r="15" spans="1:6" x14ac:dyDescent="0.25">
      <c r="A15" s="163">
        <v>3</v>
      </c>
      <c r="B15" s="190" t="s">
        <v>81</v>
      </c>
      <c r="C15" s="191" t="s">
        <v>24</v>
      </c>
      <c r="D15" s="251">
        <v>353.5</v>
      </c>
      <c r="E15" s="192"/>
      <c r="F15" s="176">
        <f>D15*E15</f>
        <v>0</v>
      </c>
    </row>
    <row r="16" spans="1:6" x14ac:dyDescent="0.25">
      <c r="A16" s="163">
        <v>4</v>
      </c>
      <c r="B16" s="193" t="s">
        <v>84</v>
      </c>
      <c r="C16" s="191" t="s">
        <v>24</v>
      </c>
      <c r="D16" s="251">
        <v>353.5</v>
      </c>
      <c r="E16" s="194"/>
      <c r="F16" s="176">
        <f>D16*E16</f>
        <v>0</v>
      </c>
    </row>
    <row r="17" spans="1:6" x14ac:dyDescent="0.25">
      <c r="A17" s="163">
        <v>5</v>
      </c>
      <c r="B17" s="193" t="s">
        <v>85</v>
      </c>
      <c r="C17" s="191" t="s">
        <v>24</v>
      </c>
      <c r="D17" s="251">
        <v>353.5</v>
      </c>
      <c r="E17" s="194"/>
      <c r="F17" s="176">
        <f>D17*E17</f>
        <v>0</v>
      </c>
    </row>
    <row r="18" spans="1:6" x14ac:dyDescent="0.25">
      <c r="A18" s="163"/>
      <c r="B18" s="180" t="s">
        <v>26</v>
      </c>
      <c r="C18" s="181"/>
      <c r="D18" s="250"/>
      <c r="E18" s="182"/>
      <c r="F18" s="183">
        <f>SUM(F13:F17)</f>
        <v>0</v>
      </c>
    </row>
    <row r="19" spans="1:6" x14ac:dyDescent="0.25">
      <c r="A19" s="163"/>
      <c r="B19" s="164" t="s">
        <v>342</v>
      </c>
      <c r="C19" s="184"/>
      <c r="D19" s="175"/>
      <c r="E19" s="173"/>
      <c r="F19" s="186"/>
    </row>
    <row r="20" spans="1:6" x14ac:dyDescent="0.25">
      <c r="A20" s="195">
        <v>1</v>
      </c>
      <c r="B20" s="187" t="s">
        <v>87</v>
      </c>
      <c r="C20" s="188" t="s">
        <v>24</v>
      </c>
      <c r="D20" s="251">
        <v>115.9</v>
      </c>
      <c r="E20" s="247"/>
      <c r="F20" s="179">
        <f>D20*E20</f>
        <v>0</v>
      </c>
    </row>
    <row r="21" spans="1:6" x14ac:dyDescent="0.25">
      <c r="A21" s="195">
        <v>2</v>
      </c>
      <c r="B21" s="190" t="s">
        <v>81</v>
      </c>
      <c r="C21" s="191" t="s">
        <v>24</v>
      </c>
      <c r="D21" s="252">
        <v>115.9</v>
      </c>
      <c r="E21" s="192"/>
      <c r="F21" s="176">
        <f>D21*E21</f>
        <v>0</v>
      </c>
    </row>
    <row r="22" spans="1:6" x14ac:dyDescent="0.25">
      <c r="A22" s="195">
        <v>3</v>
      </c>
      <c r="B22" s="193" t="s">
        <v>88</v>
      </c>
      <c r="C22" s="191" t="s">
        <v>24</v>
      </c>
      <c r="D22" s="253">
        <v>115.9</v>
      </c>
      <c r="E22" s="194"/>
      <c r="F22" s="176">
        <f>D22*E22</f>
        <v>0</v>
      </c>
    </row>
    <row r="23" spans="1:6" x14ac:dyDescent="0.25">
      <c r="A23" s="163"/>
      <c r="B23" s="180" t="s">
        <v>26</v>
      </c>
      <c r="C23" s="181"/>
      <c r="D23" s="250"/>
      <c r="E23" s="182"/>
      <c r="F23" s="183">
        <f>SUM(F20:F22)</f>
        <v>0</v>
      </c>
    </row>
    <row r="24" spans="1:6" x14ac:dyDescent="0.25">
      <c r="A24" s="163"/>
      <c r="B24" s="196" t="s">
        <v>343</v>
      </c>
      <c r="C24" s="187"/>
      <c r="D24" s="254"/>
      <c r="E24" s="189"/>
      <c r="F24" s="197"/>
    </row>
    <row r="25" spans="1:6" x14ac:dyDescent="0.25">
      <c r="A25" s="163">
        <v>1</v>
      </c>
      <c r="B25" s="198" t="s">
        <v>315</v>
      </c>
      <c r="C25" s="199" t="s">
        <v>75</v>
      </c>
      <c r="D25" s="255">
        <v>2.5</v>
      </c>
      <c r="E25" s="194"/>
      <c r="F25" s="200">
        <f>D25*E25</f>
        <v>0</v>
      </c>
    </row>
    <row r="26" spans="1:6" x14ac:dyDescent="0.25">
      <c r="A26" s="163">
        <v>2</v>
      </c>
      <c r="B26" s="193" t="s">
        <v>317</v>
      </c>
      <c r="C26" s="191" t="s">
        <v>24</v>
      </c>
      <c r="D26" s="194">
        <v>27</v>
      </c>
      <c r="E26" s="194"/>
      <c r="F26" s="200">
        <f>D26*E26</f>
        <v>0</v>
      </c>
    </row>
    <row r="27" spans="1:6" x14ac:dyDescent="0.25">
      <c r="A27" s="163">
        <v>3</v>
      </c>
      <c r="B27" s="201" t="s">
        <v>318</v>
      </c>
      <c r="C27" s="202" t="s">
        <v>75</v>
      </c>
      <c r="D27" s="194">
        <v>5</v>
      </c>
      <c r="E27" s="203"/>
      <c r="F27" s="200">
        <f>D27*E27</f>
        <v>0</v>
      </c>
    </row>
    <row r="28" spans="1:6" ht="25.5" x14ac:dyDescent="0.25">
      <c r="A28" s="163">
        <v>4</v>
      </c>
      <c r="B28" s="204" t="s">
        <v>319</v>
      </c>
      <c r="C28" s="202" t="s">
        <v>24</v>
      </c>
      <c r="D28" s="256">
        <v>32.4</v>
      </c>
      <c r="E28" s="205"/>
      <c r="F28" s="200">
        <f>D28*E28</f>
        <v>0</v>
      </c>
    </row>
    <row r="29" spans="1:6" x14ac:dyDescent="0.25">
      <c r="A29" s="163">
        <v>5</v>
      </c>
      <c r="B29" s="184" t="s">
        <v>344</v>
      </c>
      <c r="C29" s="188" t="s">
        <v>12</v>
      </c>
      <c r="D29" s="256">
        <v>3</v>
      </c>
      <c r="E29" s="175"/>
      <c r="F29" s="200">
        <f>D29*E29</f>
        <v>0</v>
      </c>
    </row>
    <row r="30" spans="1:6" x14ac:dyDescent="0.25">
      <c r="A30" s="163"/>
      <c r="B30" s="180" t="s">
        <v>26</v>
      </c>
      <c r="C30" s="181"/>
      <c r="D30" s="250"/>
      <c r="E30" s="206"/>
      <c r="F30" s="183">
        <f>SUM(F25:F29)</f>
        <v>0</v>
      </c>
    </row>
    <row r="31" spans="1:6" x14ac:dyDescent="0.25">
      <c r="A31" s="163"/>
      <c r="B31" s="196" t="s">
        <v>345</v>
      </c>
      <c r="C31" s="187"/>
      <c r="D31" s="254"/>
      <c r="E31" s="189"/>
      <c r="F31" s="197"/>
    </row>
    <row r="32" spans="1:6" x14ac:dyDescent="0.25">
      <c r="A32" s="163">
        <v>1</v>
      </c>
      <c r="B32" s="198" t="s">
        <v>298</v>
      </c>
      <c r="C32" s="207" t="s">
        <v>75</v>
      </c>
      <c r="D32" s="255">
        <v>14.5</v>
      </c>
      <c r="E32" s="194"/>
      <c r="F32" s="200">
        <f t="shared" ref="F32:F38" si="0">D32*E32</f>
        <v>0</v>
      </c>
    </row>
    <row r="33" spans="1:6" x14ac:dyDescent="0.25">
      <c r="A33" s="163">
        <v>2</v>
      </c>
      <c r="B33" s="208" t="s">
        <v>346</v>
      </c>
      <c r="C33" s="209" t="s">
        <v>75</v>
      </c>
      <c r="D33" s="251">
        <v>14.5</v>
      </c>
      <c r="E33" s="248"/>
      <c r="F33" s="200">
        <f t="shared" si="0"/>
        <v>0</v>
      </c>
    </row>
    <row r="34" spans="1:6" x14ac:dyDescent="0.25">
      <c r="A34" s="163">
        <v>3</v>
      </c>
      <c r="B34" s="208" t="s">
        <v>347</v>
      </c>
      <c r="C34" s="209" t="s">
        <v>75</v>
      </c>
      <c r="D34" s="251">
        <v>10.8</v>
      </c>
      <c r="E34" s="248"/>
      <c r="F34" s="200">
        <f t="shared" si="0"/>
        <v>0</v>
      </c>
    </row>
    <row r="35" spans="1:6" x14ac:dyDescent="0.25">
      <c r="A35" s="163">
        <v>4</v>
      </c>
      <c r="B35" s="208" t="s">
        <v>195</v>
      </c>
      <c r="C35" s="209" t="s">
        <v>75</v>
      </c>
      <c r="D35" s="251">
        <v>48</v>
      </c>
      <c r="E35" s="248"/>
      <c r="F35" s="200">
        <f t="shared" si="0"/>
        <v>0</v>
      </c>
    </row>
    <row r="36" spans="1:6" x14ac:dyDescent="0.25">
      <c r="A36" s="163">
        <v>5</v>
      </c>
      <c r="B36" s="193" t="s">
        <v>317</v>
      </c>
      <c r="C36" s="210" t="s">
        <v>24</v>
      </c>
      <c r="D36" s="194">
        <v>9</v>
      </c>
      <c r="E36" s="194"/>
      <c r="F36" s="200">
        <f t="shared" si="0"/>
        <v>0</v>
      </c>
    </row>
    <row r="37" spans="1:6" x14ac:dyDescent="0.25">
      <c r="A37" s="163">
        <v>6</v>
      </c>
      <c r="B37" s="201" t="s">
        <v>318</v>
      </c>
      <c r="C37" s="211" t="s">
        <v>75</v>
      </c>
      <c r="D37" s="194">
        <v>11</v>
      </c>
      <c r="E37" s="203"/>
      <c r="F37" s="200">
        <f t="shared" si="0"/>
        <v>0</v>
      </c>
    </row>
    <row r="38" spans="1:6" ht="25.5" x14ac:dyDescent="0.25">
      <c r="A38" s="163">
        <v>7</v>
      </c>
      <c r="B38" s="204" t="s">
        <v>319</v>
      </c>
      <c r="C38" s="211" t="s">
        <v>24</v>
      </c>
      <c r="D38" s="256">
        <v>84</v>
      </c>
      <c r="E38" s="205"/>
      <c r="F38" s="200">
        <f t="shared" si="0"/>
        <v>0</v>
      </c>
    </row>
    <row r="39" spans="1:6" x14ac:dyDescent="0.25">
      <c r="A39" s="163"/>
      <c r="B39" s="180" t="s">
        <v>26</v>
      </c>
      <c r="C39" s="181"/>
      <c r="D39" s="250"/>
      <c r="E39" s="206"/>
      <c r="F39" s="183">
        <f>SUM(F32:F38)</f>
        <v>0</v>
      </c>
    </row>
    <row r="40" spans="1:6" x14ac:dyDescent="0.25">
      <c r="A40" s="212"/>
      <c r="B40" s="213" t="s">
        <v>348</v>
      </c>
      <c r="C40" s="214"/>
      <c r="D40" s="215"/>
      <c r="E40" s="216"/>
      <c r="F40" s="217"/>
    </row>
    <row r="41" spans="1:6" x14ac:dyDescent="0.25">
      <c r="A41" s="218">
        <v>1</v>
      </c>
      <c r="B41" s="219" t="s">
        <v>298</v>
      </c>
      <c r="C41" s="220" t="s">
        <v>75</v>
      </c>
      <c r="D41" s="257">
        <v>61</v>
      </c>
      <c r="E41" s="221"/>
      <c r="F41" s="222">
        <f t="shared" ref="F41" si="1">E41*D41</f>
        <v>0</v>
      </c>
    </row>
    <row r="42" spans="1:6" ht="15.75" x14ac:dyDescent="0.25">
      <c r="A42" s="218">
        <v>2</v>
      </c>
      <c r="B42" s="223" t="s">
        <v>349</v>
      </c>
      <c r="C42" s="224" t="s">
        <v>350</v>
      </c>
      <c r="D42" s="225">
        <v>3.5</v>
      </c>
      <c r="E42" s="226"/>
      <c r="F42" s="227">
        <f>E42*D42</f>
        <v>0</v>
      </c>
    </row>
    <row r="43" spans="1:6" ht="26.25" x14ac:dyDescent="0.25">
      <c r="A43" s="218">
        <v>3</v>
      </c>
      <c r="B43" s="228" t="s">
        <v>306</v>
      </c>
      <c r="C43" s="229" t="s">
        <v>307</v>
      </c>
      <c r="D43" s="230">
        <v>80</v>
      </c>
      <c r="E43" s="264"/>
      <c r="F43" s="261">
        <f t="shared" ref="F43:F55" si="2">E43*D43</f>
        <v>0</v>
      </c>
    </row>
    <row r="44" spans="1:6" ht="26.25" x14ac:dyDescent="0.25">
      <c r="A44" s="218">
        <v>4</v>
      </c>
      <c r="B44" s="228" t="s">
        <v>351</v>
      </c>
      <c r="C44" s="231" t="s">
        <v>352</v>
      </c>
      <c r="D44" s="230">
        <v>139.94999999999999</v>
      </c>
      <c r="E44" s="232"/>
      <c r="F44" s="261">
        <f t="shared" si="2"/>
        <v>0</v>
      </c>
    </row>
    <row r="45" spans="1:6" ht="26.25" x14ac:dyDescent="0.25">
      <c r="A45" s="218">
        <v>5</v>
      </c>
      <c r="B45" s="228" t="s">
        <v>353</v>
      </c>
      <c r="C45" s="231" t="s">
        <v>354</v>
      </c>
      <c r="D45" s="230">
        <v>481</v>
      </c>
      <c r="E45" s="260"/>
      <c r="F45" s="261">
        <f t="shared" si="2"/>
        <v>0</v>
      </c>
    </row>
    <row r="46" spans="1:6" ht="39" x14ac:dyDescent="0.25">
      <c r="A46" s="218">
        <v>6</v>
      </c>
      <c r="B46" s="228" t="s">
        <v>355</v>
      </c>
      <c r="C46" s="231" t="s">
        <v>352</v>
      </c>
      <c r="D46" s="230">
        <v>124.34</v>
      </c>
      <c r="E46" s="260"/>
      <c r="F46" s="261">
        <f t="shared" si="2"/>
        <v>0</v>
      </c>
    </row>
    <row r="47" spans="1:6" ht="15.75" x14ac:dyDescent="0.25">
      <c r="A47" s="218">
        <v>7</v>
      </c>
      <c r="B47" s="228" t="s">
        <v>356</v>
      </c>
      <c r="C47" s="231" t="s">
        <v>354</v>
      </c>
      <c r="D47" s="258">
        <v>657</v>
      </c>
      <c r="E47" s="221"/>
      <c r="F47" s="227">
        <f t="shared" si="2"/>
        <v>0</v>
      </c>
    </row>
    <row r="48" spans="1:6" ht="63.75" x14ac:dyDescent="0.25">
      <c r="A48" s="233">
        <v>8</v>
      </c>
      <c r="B48" s="234" t="s">
        <v>357</v>
      </c>
      <c r="C48" s="235" t="s">
        <v>358</v>
      </c>
      <c r="D48" s="232">
        <v>161</v>
      </c>
      <c r="E48" s="260"/>
      <c r="F48" s="261">
        <f t="shared" si="2"/>
        <v>0</v>
      </c>
    </row>
    <row r="49" spans="1:6" ht="26.25" x14ac:dyDescent="0.25">
      <c r="A49" s="218">
        <v>9</v>
      </c>
      <c r="B49" s="228" t="s">
        <v>359</v>
      </c>
      <c r="C49" s="231" t="s">
        <v>354</v>
      </c>
      <c r="D49" s="230">
        <v>657</v>
      </c>
      <c r="E49" s="232"/>
      <c r="F49" s="261">
        <f t="shared" si="2"/>
        <v>0</v>
      </c>
    </row>
    <row r="50" spans="1:6" ht="15.75" x14ac:dyDescent="0.25">
      <c r="A50" s="218">
        <v>10</v>
      </c>
      <c r="B50" s="228" t="s">
        <v>360</v>
      </c>
      <c r="C50" s="231" t="s">
        <v>352</v>
      </c>
      <c r="D50" s="259">
        <v>6</v>
      </c>
      <c r="E50" s="221"/>
      <c r="F50" s="227">
        <f t="shared" si="2"/>
        <v>0</v>
      </c>
    </row>
    <row r="51" spans="1:6" ht="15.75" x14ac:dyDescent="0.25">
      <c r="A51" s="218">
        <v>11</v>
      </c>
      <c r="B51" s="228" t="s">
        <v>361</v>
      </c>
      <c r="C51" s="231" t="s">
        <v>352</v>
      </c>
      <c r="D51" s="258">
        <v>21.5</v>
      </c>
      <c r="E51" s="236"/>
      <c r="F51" s="227">
        <f t="shared" si="2"/>
        <v>0</v>
      </c>
    </row>
    <row r="52" spans="1:6" ht="26.25" x14ac:dyDescent="0.25">
      <c r="A52" s="218">
        <v>12</v>
      </c>
      <c r="B52" s="228" t="s">
        <v>362</v>
      </c>
      <c r="C52" s="231" t="s">
        <v>354</v>
      </c>
      <c r="D52" s="259">
        <v>57</v>
      </c>
      <c r="E52" s="236"/>
      <c r="F52" s="227">
        <f t="shared" si="2"/>
        <v>0</v>
      </c>
    </row>
    <row r="53" spans="1:6" ht="39" x14ac:dyDescent="0.25">
      <c r="A53" s="218">
        <v>13</v>
      </c>
      <c r="B53" s="228" t="s">
        <v>363</v>
      </c>
      <c r="C53" s="231" t="s">
        <v>354</v>
      </c>
      <c r="D53" s="230">
        <v>10</v>
      </c>
      <c r="E53" s="260"/>
      <c r="F53" s="261">
        <f t="shared" si="2"/>
        <v>0</v>
      </c>
    </row>
    <row r="54" spans="1:6" ht="26.25" x14ac:dyDescent="0.25">
      <c r="A54" s="237">
        <v>14</v>
      </c>
      <c r="B54" s="228" t="s">
        <v>364</v>
      </c>
      <c r="C54" s="238" t="s">
        <v>12</v>
      </c>
      <c r="D54" s="262">
        <v>15</v>
      </c>
      <c r="E54" s="260"/>
      <c r="F54" s="261">
        <f t="shared" si="2"/>
        <v>0</v>
      </c>
    </row>
    <row r="55" spans="1:6" ht="26.25" x14ac:dyDescent="0.25">
      <c r="A55" s="237">
        <v>15</v>
      </c>
      <c r="B55" s="228" t="s">
        <v>365</v>
      </c>
      <c r="C55" s="238" t="s">
        <v>12</v>
      </c>
      <c r="D55" s="262">
        <v>2</v>
      </c>
      <c r="E55" s="263"/>
      <c r="F55" s="261">
        <f t="shared" si="2"/>
        <v>0</v>
      </c>
    </row>
    <row r="56" spans="1:6" ht="15.75" thickBot="1" x14ac:dyDescent="0.3">
      <c r="A56" s="239"/>
      <c r="B56" s="240" t="s">
        <v>26</v>
      </c>
      <c r="C56" s="241"/>
      <c r="D56" s="242"/>
      <c r="E56" s="241"/>
      <c r="F56" s="243">
        <f>SUM(F41:F55)</f>
        <v>0</v>
      </c>
    </row>
    <row r="57" spans="1:6" x14ac:dyDescent="0.25">
      <c r="A57" s="155"/>
      <c r="B57" s="155"/>
      <c r="C57" s="146"/>
      <c r="D57" s="147" t="s">
        <v>336</v>
      </c>
      <c r="E57" s="148"/>
      <c r="F57" s="149">
        <f>F11+F18+F23+F30+F39+F56</f>
        <v>0</v>
      </c>
    </row>
    <row r="58" spans="1:6" ht="15.75" thickBot="1" x14ac:dyDescent="0.3">
      <c r="A58" s="155"/>
      <c r="B58" s="244"/>
      <c r="C58" s="146"/>
      <c r="D58" s="150" t="s">
        <v>337</v>
      </c>
      <c r="E58" s="148"/>
      <c r="F58" s="151">
        <f>F57*20%</f>
        <v>0</v>
      </c>
    </row>
    <row r="59" spans="1:6" ht="15.75" thickTop="1" x14ac:dyDescent="0.25">
      <c r="A59" s="155"/>
      <c r="B59" s="155"/>
      <c r="C59" s="152"/>
      <c r="D59" s="153" t="s">
        <v>338</v>
      </c>
      <c r="E59" s="144"/>
      <c r="F59" s="149">
        <f>SUM(F57:F58)</f>
        <v>0</v>
      </c>
    </row>
    <row r="60" spans="1:6" x14ac:dyDescent="0.25">
      <c r="A60" s="155"/>
      <c r="B60" s="155"/>
      <c r="C60" s="155"/>
      <c r="D60" s="157"/>
      <c r="E60" s="155"/>
      <c r="F60" s="155"/>
    </row>
  </sheetData>
  <mergeCells count="3">
    <mergeCell ref="B2:E2"/>
    <mergeCell ref="A4:F4"/>
    <mergeCell ref="B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първи етап</vt:lpstr>
      <vt:lpstr>втори етап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Потребител на Windows</cp:lastModifiedBy>
  <dcterms:created xsi:type="dcterms:W3CDTF">2022-03-28T07:42:51Z</dcterms:created>
  <dcterms:modified xsi:type="dcterms:W3CDTF">2022-09-14T05:30:19Z</dcterms:modified>
</cp:coreProperties>
</file>