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\\s2\OBS\ET2\210\СМР Хаманджия - 2022\"/>
    </mc:Choice>
  </mc:AlternateContent>
  <xr:revisionPtr revIDLastSave="0" documentId="13_ncr:1_{A0AA6EEF-C9AB-40CE-A1AC-F6030DCDE913}" xr6:coauthVersionLast="36" xr6:coauthVersionMax="36" xr10:uidLastSave="{00000000-0000-0000-0000-000000000000}"/>
  <bookViews>
    <workbookView xWindow="0" yWindow="0" windowWidth="9870" windowHeight="5385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Sheet1!$A$1:$F$411</definedName>
  </definedNames>
  <calcPr calcId="191029"/>
</workbook>
</file>

<file path=xl/calcChain.xml><?xml version="1.0" encoding="utf-8"?>
<calcChain xmlns="http://schemas.openxmlformats.org/spreadsheetml/2006/main">
  <c r="F397" i="1" l="1"/>
  <c r="F398" i="1"/>
  <c r="F399" i="1"/>
  <c r="F400" i="1"/>
  <c r="F401" i="1"/>
  <c r="F402" i="1"/>
  <c r="F403" i="1"/>
  <c r="F404" i="1"/>
  <c r="F391" i="1"/>
  <c r="F392" i="1"/>
  <c r="F393" i="1"/>
  <c r="F390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55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27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01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79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5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06" i="1"/>
  <c r="F162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1" i="1"/>
  <c r="F192" i="1"/>
  <c r="F193" i="1"/>
  <c r="F194" i="1"/>
  <c r="F195" i="1"/>
  <c r="F197" i="1"/>
  <c r="F198" i="1"/>
  <c r="F199" i="1"/>
  <c r="F200" i="1"/>
  <c r="F201" i="1"/>
  <c r="F161" i="1"/>
  <c r="F156" i="1"/>
  <c r="F157" i="1"/>
  <c r="F158" i="1"/>
  <c r="F155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18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83" i="1"/>
  <c r="F78" i="1"/>
  <c r="F79" i="1"/>
  <c r="F80" i="1"/>
  <c r="F77" i="1"/>
  <c r="F63" i="1"/>
  <c r="F64" i="1"/>
  <c r="F65" i="1"/>
  <c r="F66" i="1"/>
  <c r="F67" i="1"/>
  <c r="F68" i="1"/>
  <c r="F69" i="1"/>
  <c r="F70" i="1"/>
  <c r="F71" i="1"/>
  <c r="F62" i="1"/>
  <c r="F57" i="1"/>
  <c r="F58" i="1"/>
  <c r="F59" i="1"/>
  <c r="F56" i="1"/>
  <c r="F49" i="1"/>
  <c r="F50" i="1"/>
  <c r="F51" i="1"/>
  <c r="F52" i="1"/>
  <c r="F53" i="1"/>
  <c r="F48" i="1"/>
  <c r="F37" i="1"/>
  <c r="F38" i="1"/>
  <c r="F39" i="1"/>
  <c r="F40" i="1"/>
  <c r="F41" i="1"/>
  <c r="F36" i="1"/>
  <c r="F26" i="1"/>
  <c r="F27" i="1"/>
  <c r="F28" i="1"/>
  <c r="F29" i="1"/>
  <c r="F30" i="1"/>
  <c r="F31" i="1"/>
  <c r="F32" i="1"/>
  <c r="F25" i="1"/>
  <c r="F22" i="1"/>
  <c r="F21" i="1"/>
  <c r="F17" i="1"/>
  <c r="F14" i="1"/>
  <c r="F13" i="1"/>
  <c r="F9" i="1"/>
  <c r="F10" i="1"/>
  <c r="F8" i="1"/>
  <c r="F396" i="1"/>
  <c r="F163" i="1"/>
  <c r="F148" i="1"/>
  <c r="F119" i="1"/>
  <c r="B408" i="1" l="1"/>
  <c r="B409" i="1"/>
  <c r="B410" i="1"/>
  <c r="F299" i="1" l="1"/>
  <c r="F276" i="1"/>
  <c r="F353" i="1"/>
  <c r="F386" i="1"/>
  <c r="F324" i="1"/>
  <c r="F387" i="1" l="1"/>
  <c r="F159" i="1" l="1"/>
  <c r="F60" i="1"/>
  <c r="F18" i="1"/>
  <c r="F116" i="1"/>
  <c r="F150" i="1"/>
  <c r="F54" i="1" l="1"/>
  <c r="F33" i="1"/>
  <c r="F81" i="1"/>
  <c r="F42" i="1"/>
  <c r="F23" i="1"/>
  <c r="F252" i="1"/>
  <c r="F394" i="1"/>
  <c r="F72" i="1"/>
  <c r="F145" i="1"/>
  <c r="F405" i="1"/>
  <c r="F202" i="1"/>
  <c r="F15" i="1"/>
  <c r="F11" i="1"/>
  <c r="F253" i="1" l="1"/>
  <c r="F406" i="1"/>
  <c r="F151" i="1"/>
  <c r="F408" i="1" l="1"/>
  <c r="F409" i="1" s="1"/>
  <c r="F410" i="1" s="1"/>
</calcChain>
</file>

<file path=xl/sharedStrings.xml><?xml version="1.0" encoding="utf-8"?>
<sst xmlns="http://schemas.openxmlformats.org/spreadsheetml/2006/main" count="701" uniqueCount="344">
  <si>
    <t>м3</t>
  </si>
  <si>
    <t>бр</t>
  </si>
  <si>
    <t>м2</t>
  </si>
  <si>
    <t>м</t>
  </si>
  <si>
    <t>№</t>
  </si>
  <si>
    <t xml:space="preserve">м </t>
  </si>
  <si>
    <t>дни/ days</t>
  </si>
  <si>
    <t>Вградени секции и гардеробчета персонал/ Built in sections and staff lockers</t>
  </si>
  <si>
    <t>Доставка и монтаж на ключ за осветление – сериен, открит монтаж/ Delivery and installation of light switch - serial open installation</t>
  </si>
  <si>
    <t>Доставка и монтаж на ключ за осветление – обикновен, открит монтаж/ Delivery and installation of a light switch - plain, open installation</t>
  </si>
  <si>
    <t>Доставка и монтаж на ключ за осветление – девиаторен, открит монтаж/ Delivery and installation of light switch - two-way, open installation</t>
  </si>
  <si>
    <t>Направа на заземление от 4бр. заземителни колове 63/63/6мм, L = 1,5м / Installation of earthing of 4 pcs. grounded poles 63/63/6 mm, L = 1.5 m</t>
  </si>
  <si>
    <t>Доставка и монтаж на инверторен климатик, ел. мощност 1.02kW/ Delivery and installation of inverter air conditioning unit with electric capacity 1.02kW</t>
  </si>
  <si>
    <t>Доставка и монтаж на притискащи монтажни скоби/ Delivery and installation of the clamp mounting brackets</t>
  </si>
  <si>
    <t>Доставка и монтаж на контролно – ревизионна кутия/ Delivery and installation of control - inspection box</t>
  </si>
  <si>
    <t xml:space="preserve">Полагане на предупредителна сигнална РVС лента/ Installation of signaling warning PVC tape </t>
  </si>
  <si>
    <t>1.6. Ситуиране на информационни табели/ Positioning of information boards</t>
  </si>
  <si>
    <t>Доставка и изтегляне на кабел NYY 3х2,5мм²/  Delivery and installation of cable NYY 3х2,5мм²</t>
  </si>
  <si>
    <t>Доставка и полагане на поцинкована заземителна шина 40/4мм/ Delivery and installation of galvanized ground bus 40 / 4mm</t>
  </si>
  <si>
    <t>Доставка и монтаж на инверторен климатик, ел. мощност 0.69kW/Delivery and installation of inverter air conditioning unit with electric capacity 0.69kW</t>
  </si>
  <si>
    <t>бр./pc</t>
  </si>
  <si>
    <t>арх. Правдомира Алексиева</t>
  </si>
  <si>
    <t>Съставили:</t>
  </si>
  <si>
    <t>бр.</t>
  </si>
  <si>
    <t>м³</t>
  </si>
  <si>
    <t>Доставка и монтаж на вентилатори за WC-25W/ Delivery and installation of fans for WC-25W</t>
  </si>
  <si>
    <t>Доставка, монтаж и наладка на стенно ел. табло Тбц  по схема, IP34 / Delivery, installation and tuning of wall mounted electrical panel Тбц according to scheme, IP34</t>
  </si>
  <si>
    <t>Доставка и монтаж на мълниеприемник с изпреварващо действие, ΔТ=45ms/ Delivery and installation of a leading lightning rod, ΔТ=45ms</t>
  </si>
  <si>
    <t>Доставка и монтаж на вентилатори за WC- 25W/ Delivery and installation of fans for WC- 25W</t>
  </si>
  <si>
    <t>Измерване на преходното съпротивление на заземителна уредба/ Measuring of the transition resistance of grounding system</t>
  </si>
  <si>
    <t>3.1. Разширение на съществуващия Посетителски център</t>
  </si>
  <si>
    <t>Направа на изкоп III кат. 1,0/0,4м. със зариване и трамбоване</t>
  </si>
  <si>
    <t>Наименование на вида СМР/Description of the Construction Works</t>
  </si>
  <si>
    <t>ед.м./ Units</t>
  </si>
  <si>
    <t>к-во/Q-ty</t>
  </si>
  <si>
    <t>ед.цена/      Price per Unit</t>
  </si>
  <si>
    <t>ст-ст/Cost</t>
  </si>
  <si>
    <t>ЧАСТ АРХИТЕКТУРА И КОНСТРУКЦИИ/ / PART ARCHITECTURE AND STRUCTURES</t>
  </si>
  <si>
    <t>Демонтажи и почистване/ / Demolition and Cleaning</t>
  </si>
  <si>
    <t xml:space="preserve">Почистване на терена от растителност/ / Cleaning the site of vegetation </t>
  </si>
  <si>
    <t>1.1. Реконструкция и доизграждане на съществуващия подход към острова/ / Reconstruction and rebuilding of the existing access to the island</t>
  </si>
  <si>
    <t>1.2. Алейна мрежа (пътека) на самия остров/  Alleys (paths) on the island</t>
  </si>
  <si>
    <t>1.3. Поставяне на погледна/изгледна площадка/ Implementation of an Observation platform</t>
  </si>
  <si>
    <t>1.4. Експониране на храма на Кибела/ / Exposing of the temple of Cybele</t>
  </si>
  <si>
    <t>Наем на сглобяемо алуминиево скеле с работна височина до 7 м/ / Rental of sectional aluminum scaffolding with a working height of up to 7 meters</t>
  </si>
  <si>
    <t>Изграждане на ново защитно покритие с метална конструкция и обшивка от титан-цинк ламарина - по детайл/  lmplementation of a new protective cover with metal structure, and titanium-zinc sheeting - according to detail</t>
  </si>
  <si>
    <t>Бетонови бази/ Concrete basis</t>
  </si>
  <si>
    <t>Лека засипка (20см)върху защитното покритие/ Light backfill (20 cm) on the protective cover</t>
  </si>
  <si>
    <t>Ограничителен парапет върху защитното покритие/ / Restrictive railing on the protective cover</t>
  </si>
  <si>
    <t>Ръчно почистване на интериора на храма/ / Cleaning by hand of the interior of the temple</t>
  </si>
  <si>
    <t>Комплект система за осветление с дневна светлина тип Солатюб или еквивалент/ Complete daylight system with Solatub type or equivalent</t>
  </si>
  <si>
    <t>1.5.Укрепване и реставриране на крепостна стена/ / Strengthening and restoration of the fortification wall</t>
  </si>
  <si>
    <t>Демонтаж на аварирало укрепително съоръжение - разваляне на зида, почистване и сортиране на камъка/ Dismantling of damaged fortification structure- demolition of the wall, cleaning and sorting of the stones</t>
  </si>
  <si>
    <t>Реконструкция на укрепително съоръжение - зидане/ / Reconstruction of the fortification structure - laying of stone</t>
  </si>
  <si>
    <t>Реконструкция на укрепително съоръжение - фугиране, запечатка / Reconstruction of the fortification structure - grouting, sealing</t>
  </si>
  <si>
    <t>Консервация на археологически структури южно от укрепителното съоръжение под защитен насип от каменна фракция, изолирана от археологическите структури с геотекстил по указание и под наблюдението на археолог/  Conservation  of archaeological structures south of the fortress structure by a protective embankment of a rock fraction isolated from archaeological structures with geotextile as directed and under the supervision of an archeologist</t>
  </si>
  <si>
    <t>Ръчно почистване на зоната на укрепителното съоръжение от инвазивна растителност/ Cleaning by hand the area of the fortification strucuture of invasive vegetation</t>
  </si>
  <si>
    <t>Почистване и извозване отпадъци/ Cleaning and waste disposal</t>
  </si>
  <si>
    <t>2.3. Поставяне на ограда/ Installation of a fence</t>
  </si>
  <si>
    <t>Доставка и монтаж на метална ограда с пана 1,50/2,50м със защитно покритие (праховобоядисани), метални стълбове 1,50м със защитно покритие(праховобоядисани) с монтаж върху единични бетонови фундаменти;   цвят на оградата зелен RAL 6005/ Delivery and installation of a metal fence with  1,50 / 2,50m panels covered with a protective coating (powder-coated), metal posts 1,50m high with a protective coating (powder-coated)mounted on individual concrete foundations; fence color green RAL 6005</t>
  </si>
  <si>
    <t>Доставка и монтаж на метална плъзгаща врата 4,00/1,50м със защитно покритие  (праховобоядисанa), метални стълбове с вис. 1,50м със защитно покритие (праховобоядисани) с монтаж върху единични бетонови фундаменти;   цвят на вратата ,зелен RAL 6006, с автоматизирано задвижване от Билетния център/ Delivery and installation of metal sliding door, size 4,00 / 1,50m with protective coating (powder-coated), metal pillars with height. 1.50m with protective coating (powder coated)  mounted on individual concrete foundations; door color, green RAL 6006, with automatic drive, operated from the Ticket Center</t>
  </si>
  <si>
    <t>Доставка и монтаж на метална  врата 90/1,50м за пешеходен достъп със защитно покритие (праховобоядисанa), метални стълбове с вис. 1,50м със защитно покритие(праховобоядисани) с монтаж върху единични бетонови фундаменти;   цвят на вратата ,зелен RAL 6006, с автоматизирано задвижване от Билетния център/ Delivery and installation of metal door in size 90 / 1,50m for pedestrian access with protective cover (powder-coated), metal pillars1.50m high covered with protective coating (powder coated) mounted on individual concrete foundations; door color, green RAL 6006, with automatic drive, operated from the Ticket Center</t>
  </si>
  <si>
    <t>Доставка и монтаж на двупосочен турникет за външен монтаж, управляващ се с импулс 12V DC, самозаключва след завъртане на трираменника, тръбнаметална неръждаема конструкция, двупосочен, с чупещи се рамена, състои се от основа с капак, две колони от неръждаеми тръби Ø50 и корпус с механизъм/ Supply and installation of a two-way turnstile for exterior mounting, controlled by 12V DC impulse, self-locking after rotation of the belt, stainless steel pipe structure, two-way, with breakable arms, consists of a base with lid, two stainless steel pipe columns Ø50 and housing with mechanism</t>
  </si>
  <si>
    <t>2.5. Поставяне на погледна/изгледна площадка/ Installation of an Observation platform</t>
  </si>
  <si>
    <t>2.6. Ситуиране на информационни табели/ Implementation of information boards</t>
  </si>
  <si>
    <t>Направа и монтаж на възпоменателен и информационен елемент по детайл/ Implementation  and installation of a commemorative and information element by detail</t>
  </si>
  <si>
    <t>Панорамен далекоглед с монетен механизъм/ Coin operated panoramic telescope</t>
  </si>
  <si>
    <t>3.1. Разширение на съществуващия Посетителски център/ Extension of the existing Vistors center</t>
  </si>
  <si>
    <t>Демонтаж съществуващи стени, вкл.дървена обшивка,пренасяне, натоварване на транспорт и извозване/ Dismantling of existing walls, including wooden wall cladding, loading of transport and removal</t>
  </si>
  <si>
    <t>Направа вътрешни преградни стени от гипскартон  ( между зала експозиция и мултимедия и екскурзовод) на щендерна конструкция  двуслойна обшивка ( 1 пл.гипскартон 9,5 мм+1 пл.гипскартон 12,5 мм + 100 мм мин.вата+ 1 пл..гипскартон 12.5 мм+ 1 пл.гипскартон 9,5 мм) с обработка на фугите със стъклофибърна лента и фугоуплътнител/ Implementation of interior partition walls of gypsum board (between exhibition hall and multimedia room and tour guide room ) with two layers  (1 gypsum rboard 9.5 mm + 1 gypsum rboard 12.5 mm + 100 mm stone wool 12.5 mm + 1 gypsum rboard 9.5 mm) with grouting with fiberglass tape and joint sealant</t>
  </si>
  <si>
    <t>Направа водоустойчиви и удароустойчиви преградни стени с Н=2,50м за тоалетни от компактни HPL-плоскости с дебелина 13mm и обков от неръждаема стомана (HPL 13mm Compact)/ Implementation of waterproof and impact resistant partitions between the toilet stalls, with H = 2.50m of compact HPL 13mm thick and stainless steel fittings (HPL 13mm Compact)</t>
  </si>
  <si>
    <t>Доставка и монтаж на интериорна врата В1 100/210см съгласно изискванията на Спецификация врати/ Delivery and installation of interior door B1 100 / 210cm according to the requirements of Specification doors</t>
  </si>
  <si>
    <t>Доставка и монтаж на интериорна врата В2 90/210см съгласно изискванията на Спецификация врати/ Delivery and installation of interior door B2 90 / 210cm according to the requirements of Specification doors</t>
  </si>
  <si>
    <t>Доставка и монтаж на интериорна врата В4 70/200см съгласно изискванията на Спецификация врати/ Delivery and installation of interior door B4 70 / 200cm according to the requirements of Specification doors</t>
  </si>
  <si>
    <t>Доставка и монтаж на интериорна врата В5 100/200см съгласно изискванията на Спецификация врати/ Delivery and installation of interior door B5 100 / 200cm according to the requirements of Specification doors</t>
  </si>
  <si>
    <t>Доставка и монтаж на външна остъклена врата В6 100/210см съгласно изискванията на Спецификация врати/ Delivery and installation of exterior glazed door B6 100 / 210cm according to the requirements of Specification doors</t>
  </si>
  <si>
    <t>Доставка и монтаж на дървени кепенци от иглолистна дървесина (идентични със съществуващите) за външна остъклена врата В6 100/210см/ Supply and installation of coniferous wood shutters (identical to the existing ones) for exterior glazed door B6 100 / 210cm</t>
  </si>
  <si>
    <t>Доставка и монтаж на дървена дограма П1 90/60см съгласно изискванията на Спецификация прозорци/ Delivery and installation of wooden windows P1 90 / 60cm according to the requirements of the Specification windows</t>
  </si>
  <si>
    <t>Доставка и монтаж на дървена дограма П2 90/180см съгласно изискванията на Спецификация прозорци/ Delivery and installation of wooden windows P2 90 / 180cm according to the requirements of Specification windows</t>
  </si>
  <si>
    <t>Метални улуци идентични на съществуващите/ Metal gutters identical to the existing gutters</t>
  </si>
  <si>
    <t>Полагане на латексов грунд по стени и тавани/ Laying of latex primer on walls and ceilings</t>
  </si>
  <si>
    <t>Трикратно боядисване с латекс на стени и тавани (цветът да се съгласува с Възложителя и проектанта)/ Latex painting onwalls and ceilings three layers (the color should be coordinated with the contracting authority and the designer)</t>
  </si>
  <si>
    <t>Подова настилка от теракотни плочки  с деб.10мм, , хидроизолация, OSB плочи 22мм водоуст., топлоизолация  каменна вата 15см, водоуст.шперплат 21 мм (да се представи мостра за одобрение на възложителя и проектанта)/ Terracotta tile flooring 10mm thick,  waterproofing, waterresistent OSB board 22mm, 15cm stone wool insulation, 21mm waterproof plywood (submit sample for approval of the contracting authority and designer)</t>
  </si>
  <si>
    <t>Керамичен перваз с вис.6см/ Ceramic skirt tiles 6cm heigh</t>
  </si>
  <si>
    <t>Облицовка теракотни плочки с деб.8мм по стени WC  височина 2м/ Terracotta tiles 8mm thick on WC walls up to  2m height</t>
  </si>
  <si>
    <t>3.2. Поставяем обект Билетен център/  Removable object Ticket Center</t>
  </si>
  <si>
    <t>Направа вътрешна преградна стена (между тоалетни и приемна зала и канцелария) на щендерна конструкция  двуслойна обшивка ( 1 пл. влагоуст.гипскартон 9,5 мм+1 пл.влагоуст.гипскартон 12,5 мм + 100 мм мин.вата+ 1 пл.гипскартон 12.5 мм+ 1 пл.гипскартон 9,5 мм) с обработка на фугите със стъклофибърна лента и фугоуплътнител/Implementation of an internal partition wall (between the toilets and the reception hall and office) of two layers (1 layer of moisture-resistant gypsum board 9.5 mm + 1 layer of moisture-resistantf gypsum board 12.5 mm + 100 mm of stone wool unsulation 12.5 mm + 1  gypsum board 9.5 mm) with grouting with fiberglass tape and joint sealant</t>
  </si>
  <si>
    <t>Направа вътрешни преградни стени на щендерна конструкция  двуслойна обшивка ( 1 пл.гипскартон 9,5 мм+1 пл.гипскартон 12,5 мм + 100 мм мин.вата+ 1 пл..гипскартон 12.5 мм+ 1 пл.гипскартон 9,5 мм) с обработка на фугите със стъклофибърна лента и фугоуплътнител/ Implementation of internal partition walls of  two-layer cladding (1 layer gypsum board 9.5 mm + 1 layer gypsum board 12.5 mm + 100 mm stone wool, 1 layer gypsum board 12.5 mm + 1 layer gypsum board 9.5 mm ) by treating joints with fiberglass tape and joint sealant</t>
  </si>
  <si>
    <t>Направа водоустойчиви и удароустойчиви преградни стените с Н=2,50м за тоалетни от компактни HPL-плоскости с дебелина 13mm и обков от неръждаема стомана (HPL 13mm Compact)/ Implementation waterproof and impact resistant partition walls with H = 2.50m from compact HPL 13mm thick between the toilet stalls and stainless steel fittings (HPL 13mm Compact)</t>
  </si>
  <si>
    <t>Доставка и монтаж на интериорна врата В3 70/210см съгласно изискванията на Спецификация врати/ Delivery and installation of interior door B3 70 / 210cm according to the requirements of Specification doors</t>
  </si>
  <si>
    <t>Доставка и монтаж на дървена дограма В7 270/250см съгласно изискванията на Спецификация прозорци/Delivery and installation of wooden windows B7 270 / 250cm according to the requirements of the Specification windows</t>
  </si>
  <si>
    <t>Вътрешно обръщане на страници около дограма, вкл. шпакловка, ръбохранители, грундиране и боядисване с латекс / Internal strips around windows, incl. putty, edge guards, priming and latex painting</t>
  </si>
  <si>
    <t>Трикратно боядисване с латекс на стени и тавани/ Latex painting on walls and ceilings, three layers</t>
  </si>
  <si>
    <t>Подова настилка от теракотни плочки с деб.10мм, хидроизолация, OSB плочи 22мм водоуст., топлоизолация  каменна вата 15см, водоуст.шперплат 21 мм/ Terracotta tile flooring 10mm thick, waterproofing, OSB boards 22mm water resistant, insulation stone wool 15cm, water resistant plywood 21mm</t>
  </si>
  <si>
    <t>ОБЩО АРХИТЕКТУРА И КОНСТРУКЦИИ/ TOTAL ARCHITECTURE AND STRUCTURES</t>
  </si>
  <si>
    <t>3.5. Ситуиране на информационен билборд/ Installation of an information billboard</t>
  </si>
  <si>
    <t>Доставка и монтаж на вградено клозетно казанче / Delivery and installation of flush cistern</t>
  </si>
  <si>
    <t>Доставка и монтаж на вградено клозетно казанче/  Delivery and installation of flushing cistern</t>
  </si>
  <si>
    <t>Доставка и монтаж на подов сифон ф100 - долно оттичане-никелиран месинг/  Delivery and installation of nickel plated brass floor drain Ø100mm</t>
  </si>
  <si>
    <t xml:space="preserve">ЧАСТ ЕЛЕКТРИЧЕСКИ ИНСТАЛАЦИИ/ PART ELECTRICAL </t>
  </si>
  <si>
    <t>2.7.  Автоматична плъзгаща портална врата / Automatic sliding gate</t>
  </si>
  <si>
    <t>Направа на изкоп III кат. 1,0/0,4м. със зариване и трамбоване/ Excavation of a trench III cat. 1.0 / 0.4 m with backfilling and compaction</t>
  </si>
  <si>
    <t xml:space="preserve">Доставка и полагане на PEHD тръба Ø 110мм/ Delivery and installation of PEHD pipe Ø 40 mm </t>
  </si>
  <si>
    <t>Направа на изкоп за кабелни шахти/ Excavation for cable shafts</t>
  </si>
  <si>
    <t>Направа на кабелнa шахтa, единична, от плътни бетонови тухли / Implementatio of a cable shaft of solid concrete bricks</t>
  </si>
  <si>
    <t>Доставка и монтаж на капак за единична кабелна шахта 60/90см/ Delivery and installation of a cover for cable shaft 60 / 90cm</t>
  </si>
  <si>
    <t>Доставка и изтегляне на кабел NYY 4х35мм²/Delivery and installation of cable NYY 4х35мм²</t>
  </si>
  <si>
    <t>Доставка и монтаж на кабел NYY-FR 3х1,5мм²  за осветителна инсталация/ Supply and installation of NYY-FR 3x1,5mm² cable for lighting installation</t>
  </si>
  <si>
    <t>Доставка и монтаж на кабел NYY-FR 3х2,5мм²  за контакти/ Supply and installation of cable NYY-FR 3x2,5mm² for sockets</t>
  </si>
  <si>
    <t>Доставка и монтаж на кабел NYY-FR 3х4мм²  за бойлер/ Delivery and installation of cable NYY-FR 3x4mm² for electric heater</t>
  </si>
  <si>
    <t>Доставка и монтаж на трудно горими PVC канали до 40х60мм/ Delivery and installation of PVC channels up to 40x60mm</t>
  </si>
  <si>
    <t>Доставка и монтаж на контакт тип "Шуко" 16А, единичен, IP 43, открит монтаж/ Delivery and installation of Shuko sockets16A, single, IP 43, for open installation</t>
  </si>
  <si>
    <t>Доставка и монтаж на LED осветително тяло 1х30W, 230V, IP 30; 1200x200, открит монтаж/ Delivery and installation of LED lighting fixture 1x30W, 230V, IP 30; 1200x200, open installation</t>
  </si>
  <si>
    <t>Доставка и монтаж на LED осветително тяло 1х15W, 230V, IP 30; 600x200, открит монтаж/ Delivery and installation of LED lighting fixture 1x15W, 230V, IP 30; 600x200, open installation</t>
  </si>
  <si>
    <t>Доставка и монтаж на мини LED осв. тяло 5W, със сензор за движение, IP 21, открит монтаж, в експозиционни кутии вградени в пода, насочващи се/ Delivery and installation of mini LED lights body 5W, with motion sensor, IP 21, open mounting, in exposition boxes built-in floor</t>
  </si>
  <si>
    <t>Доставка и монтаж на LED oсветител за евакуационно осветление 1х3W, 230V, IP 30, с надпис "изход", с вграден акумулатор/ Delivery and installation of LED illuminator for evacuation lighting 1x3W, 230V, IP 30, labeled "exit", with built-in battery</t>
  </si>
  <si>
    <t>Доставка и монтаж на LED осветително тяло тип "Прожектор" 1х15 W, IP 65, със сензор за движение - за дежурно осветление / Delivery and installation of LED spotlight 1x15 W, IP 65, with motion sensor - for standby lighting</t>
  </si>
  <si>
    <t>Доставка и монтаж на кабел NYY-FR 3х2,5мм²  за климатици/ Delivery and installation of cable NYY-FR 3x2,5mm² for air conditioners</t>
  </si>
  <si>
    <t>Доставка и монтаж на ключ за осветление – обикновен, открит монтаж/ Delivery and installation of light switch - plain, open installation</t>
  </si>
  <si>
    <t>Доставка, монтаж и наладка на стенно ел. табло Тпц по схема, IP34 /  Delivery, installation and tuning of wall mounted electrical panel according to scheme, IP34</t>
  </si>
  <si>
    <t>Доставка и полагане на поцинкована заземителна шина 40/4мм/  Supply and installation of galvanized ground bus 40 / 4mm</t>
  </si>
  <si>
    <t>Демонтаж и монтаж на съществуваща мълниезащитна уредба/ Dismantling and installation of existing lightning protection system</t>
  </si>
  <si>
    <t>Измерване импеданс на контур фаза-защитен проводник/ Measurement of impedance of a phase-protected circuit</t>
  </si>
  <si>
    <t>чч/mh</t>
  </si>
  <si>
    <t>Измерване съпротивление на изолация на кабели/ Measurement of cable insulation resistance</t>
  </si>
  <si>
    <t>Измерване  на защитни (Fi) прекъсвачи/ Measurement of safety (Fi) circuit breakers</t>
  </si>
  <si>
    <t>Пробег на автолаборатория/ Lab transportation</t>
  </si>
  <si>
    <t>Сигнално - охранителна система/ Security system</t>
  </si>
  <si>
    <t>Доставка и монтаж на контролен панел за сигнално-охранителната система / Delivery and installation of a control panel for the alarm system</t>
  </si>
  <si>
    <t>Доставка и монтаж на изнесена клавиатура/ Delivery and installation of a remote keyboard</t>
  </si>
  <si>
    <t>Доставка и монтаж на обемен датчик за движение – пасивен, инфрачервен (PIR) / Delivery and installation of volume motion sensor - passive, infrared (PIR)</t>
  </si>
  <si>
    <t>Доставка и изтегляне на кабел CABS6 6х0,22мм²/ Delivery and installation of cable CABS6 6x0,22mm²</t>
  </si>
  <si>
    <t>72-часови системни изпитания и пробна експлоатация на системата / 72-hour system testing and test operation of the system</t>
  </si>
  <si>
    <t>3.2. Поставяем обект Билетен център/ Removable object Ticket center</t>
  </si>
  <si>
    <t>Направа на изкоп III кат. 1,0/0,4м. със зариване и трамбоване/ / Excavation of a trench III cat. 1.9 / 0.4 m with backfilling and compaction</t>
  </si>
  <si>
    <t>Доставка и полагане на PEHD тръба ф 40мм/ / Delivery and installation of PEHD pipe Ø 40 mm</t>
  </si>
  <si>
    <t xml:space="preserve">Полагане на предупредителна сигнална РVС лента/  Installation of signaling warning PVC tape </t>
  </si>
  <si>
    <t>Доставка и монтаж на капак за единична кабелна шахта 60/90см // Delivery and installation of a cover for cable shaft 60 / 90cm</t>
  </si>
  <si>
    <t>Доставка и изтегляне на кабел NYY 5х6мм²/Delivery and installation of cable NYY 5x6mm²</t>
  </si>
  <si>
    <t>Изпитване на изолацията на кабел НН / Low voltage cable insulation test</t>
  </si>
  <si>
    <t>Изпитване на изолацията на кабел НН /Low voltage cable insulation test</t>
  </si>
  <si>
    <t>Доставка и монтаж на кабел NYY-FR 3х2,5мм²  за контакти/ / Supply and installation of cable NYY-FR 3x2,5mm² for sockets</t>
  </si>
  <si>
    <t>Доставка и монтаж на контакт тип "Шуко" 16А, двоен, IP 43, открит монтаж/ Delivery and installation of Shuko socket 16A, double, IP 43, open installation</t>
  </si>
  <si>
    <t>Доставка и монтаж на бойлерно табло,  открит монтаж/ Delivery and installation of electric heater panel, open installation</t>
  </si>
  <si>
    <t>Доставка и монтаж на LED осветително тяло 1х30W, 230V, IP 30; 1200x200, открит монтаж/ / Delivery and installation of LED lighting fixture 1x30W, 230V, IP 30; 1200x200, open installation</t>
  </si>
  <si>
    <t>Доставка и монтаж на LED осветително тяло тип "Прожектор" 1х15 W, IP 65, със сензор за движение - за дежурно осветление / Supply and installation of LED projector lamp 1x15 W, IP 65, with motion sensor - for standby lighting</t>
  </si>
  <si>
    <t>Доставка и монтаж на носеща мачта за мълниеприемник, алуминиева, Н=4м, ф16/ф1/ 0Delivery and installation of lightning rod , aluminum, H = 4m, ф16 / ф10</t>
  </si>
  <si>
    <t>ОБЩО ЕЛ.ИНСТАЛАЦИИ/ TOTAL ELECTRICAL INSTALLATIONS</t>
  </si>
  <si>
    <t>Площадков водопровод за посетителски център/Site water supply for the Visitors center</t>
  </si>
  <si>
    <t>Изкоп за водопровод  с ширина 1,00 м с дълбочина до 1,20м/ Excavation for the water main with a width of 1.00 m and a depth of up to 1.20 m</t>
  </si>
  <si>
    <t>Натоварване и извозване на излишни земни маси/ Loading and transportation of excess earth</t>
  </si>
  <si>
    <t>Обратно засипване на изкоп с мека пръст/ Backfill with soft earth</t>
  </si>
  <si>
    <t>Обратно засипване на изкоп с пясък и пясъчна подложка под тръби/ Backfilling of a trench with sand and sand substrate under pipes</t>
  </si>
  <si>
    <t>Обратно засипване на изкоп с баластра/ Backfilling of trench with ballast</t>
  </si>
  <si>
    <t>Трамбоване на пластове през 20см до достигане на плътност 1,65т/м3/ Compaction of layers in every 20 cm to a density of 1.65 t / m3</t>
  </si>
  <si>
    <t>Доставка и монтаж на полиетиленови тръби висока плътност  ПЕВПф32 PN16/ Delivery and installation of high density polyethylene pipes PEVPØ 32 PN16</t>
  </si>
  <si>
    <t>Доставка и монтаж на полиетиленови тръби висока плътност  ПЕВПф25 PN16/ Delivery and installation of high density polyethylene pipes PEVPØ 25 PN16</t>
  </si>
  <si>
    <t>Доставка и полагане на бетон  В20 за опорни блокове/ Delivery and laying of B20 concrete for support blocks</t>
  </si>
  <si>
    <t>Доставка и монтаж на тротоарен спирателен кран с охранителна гарнитура ТСКф1"/ Supply and installation of sidewalk shut-off valve with safety kit TSKf1 "</t>
  </si>
  <si>
    <t>Доставка и монтаж на автоматичен въздушник ф1" на фирма Hawle  в обсадна тръба  или еквивалент/ Supply and installation of Hawle automatic air vent f1 "in casing or equivalent</t>
  </si>
  <si>
    <t>Доставка и полагане на опорен блок/ Delivery and laying of a support block</t>
  </si>
  <si>
    <t>Доставка и полагане на детекторна лента/ Delivery and installation of detector tape</t>
  </si>
  <si>
    <t>Доставка и полагане на сигнална лента/ Delivery and laying of signal band</t>
  </si>
  <si>
    <t>Хидравлична проба на водопроводна мрежа/ Hydraulic test of the water supply network</t>
  </si>
  <si>
    <t>Дезинфекция  на водопроводна мрежа/ Disinfection of water supply network</t>
  </si>
  <si>
    <t>Кранова шахта отток - светли размери 0,80м/0,80м с дълбочина 1,35м/ Outlet valve shaft with  dimensions 0.80m / 0.80m and a depth of 1.35m</t>
  </si>
  <si>
    <t>Вътрешна водопроводна инсталация/ Interior water system</t>
  </si>
  <si>
    <t>3.2. Поставяем обект Билетен център/ Removable objekt Ticket center</t>
  </si>
  <si>
    <t>Доставка и монтаж на полипропиленови тръби ф25-PN16-за студена вода/ Delivery and installation of PP pipes Ø25mm-PN16 – for cold water</t>
  </si>
  <si>
    <t>Доставка и монтаж на полипропиленови тръби ф20-PN16-за студена вода, вкл.фитинги/ Delivery and installation of PP pipes Ø20mm-PN16 – for cold water, incl. fittings</t>
  </si>
  <si>
    <t>Доставка и монтаж на полипропиленови тръби ф20-PN20-за топла вода,вкл. фитинги/  Delivery and installation of PP pipes Ø20mm-PN20 -  for hot water, incl. Fittings</t>
  </si>
  <si>
    <t>Доставка и монтаж на СКф25 с изпразнител/ Delivery and installation of stopcock Ø25mm with discharger</t>
  </si>
  <si>
    <t>Доставка и монтаж на СКф1" с изпразнител/ Delivery and installation of SKØ1 "with discharger</t>
  </si>
  <si>
    <t>Доставка и монтаж на СКф20 / Delivery and installation of stopcock Ø20mm</t>
  </si>
  <si>
    <t>Доставка и монтаж на изолация за тръби  ф25-9мм/ Delivery and installation of insulation for pipes Ø25-9mm</t>
  </si>
  <si>
    <t xml:space="preserve">Доставка и монтаж на изолация за тръби  ф20-13мм/ Delivery and installation of insulation for pipes Ø20-13mm </t>
  </si>
  <si>
    <t>Доставка и монтаж на смесителна батерия  за тоал.мивка - стояща/ Delivery and installation of sink mounted faucet for WC sink</t>
  </si>
  <si>
    <t>Доставка и монтаж на аксесоари за тоалетната, включително ръкохватки за ЛНП/  Delivery and installation of accessoires for the accessible WC, including grab bars for handicapped people</t>
  </si>
  <si>
    <t>Доставка и монтаж на ел.бойлер вертикален 50л 3kW / Delivery and installation of vertical electric water heater 50 l 3 kW</t>
  </si>
  <si>
    <t>Доставка и монтаж на ъглови СК ф1/2"  / Delivery and installation of corner stopcock Ø½"</t>
  </si>
  <si>
    <t xml:space="preserve">Доставка и монтаж на меки връзки ф1/2" / Delivery and installation of soft connections Ø ½" </t>
  </si>
  <si>
    <t>Хидравлична проба на водопроводна инсталация/ Hydraulic test of the water system</t>
  </si>
  <si>
    <t>Дезинфекция на водопроводна инсталация/  Water system disinfection</t>
  </si>
  <si>
    <t>3.1. Разширение на съществуващия Посетитителски център/ Extension of the existing Vistors center</t>
  </si>
  <si>
    <t>Доставка и монтаж на полипропиленови тръби ф32-PN16-за студена вода/ Delivery and installation of PP pipes Ø32mm-PN16 – for cold water</t>
  </si>
  <si>
    <t>Доставка и монтаж на полипропиленови тръби ф20-PN16-за студена вода, вкл.фитинги/ Delivery and installation of PP pipes 20mm-PN16 – for cold water, incl. fittings</t>
  </si>
  <si>
    <t>Доставка и монтаж на полипропиленови тръби ф20-PN20-за топла вода,вкл. фитинги/  Delivery and installation of PP pipes Ø20mm-PN20 -  for hot water, incl. fittings</t>
  </si>
  <si>
    <t>Доставка и монтаж на СКф32 с изпразнител/ Delivery and installation of stopcock Ø25mm with discharger</t>
  </si>
  <si>
    <t>Доставка и монтаж на СКф20/ Delivery and installation of stopcock Ø20mm</t>
  </si>
  <si>
    <t>Доставка и монтаж на възвратна клапа ф1/2"/ Delivery and installation of return valve Ø½"</t>
  </si>
  <si>
    <t>Доставка и монтаж на предпазен вентил ф1/2"/  Delivery and installation of safety valve Ø½"</t>
  </si>
  <si>
    <t>Доставка и монтаж на изолация за тръби  ф20-10мм  / Delivery and installation of insulation for pipes Ø20-10mm</t>
  </si>
  <si>
    <t>Доставка и монтаж на изолация за тръби  ф25-9мм / Delivery and installation of insulation for pipes Ø25-9mm</t>
  </si>
  <si>
    <t>Доставка и монтаж на скоби за укрепване на тръби ф25 / Delivery and installation of fixing bracket for pipes Ø25mm</t>
  </si>
  <si>
    <t>Доставка и монтаж на аксесоари за тоалетната, включително ръкохватки за ЛНП/  Delivery and installation of accessoires for the accessible  WC, including grab bars for handicapped people</t>
  </si>
  <si>
    <t>Доставка и монтаж на смесителна батерия  за аусгус мивка- стенна/Delivery and installation of mixer battery for mop sink - wall mounted</t>
  </si>
  <si>
    <t>Доставка и монтаж на ел.бойлер вертикален 50л 3kW/  Delivery and installation of vertical electric water heater 50 l 3 kW</t>
  </si>
  <si>
    <t xml:space="preserve">Доставка и монтаж на меки връзки ф1/2" / Delivery and installation of soft pipes Ø ½"  </t>
  </si>
  <si>
    <t>Хидравлична проба на водопроводна инсталация/ Hydraulic test of water system</t>
  </si>
  <si>
    <t>Доставка и монтаж на PVC дъга Ф50-45°/ Delivery and installation of PVC elbow 50-45° mm</t>
  </si>
  <si>
    <t>Доставка и монтаж на дебелостенни PVC тръби ф110/ Delivery and installation of thick PVC pipes  Ø110</t>
  </si>
  <si>
    <t>Доставка и монтаж на дебелостенни PVC тръби ф160/ Delivery and installation of thick PVC pipes  Ø160</t>
  </si>
  <si>
    <t>Доставка и монтаж на дебелостенен  PVC разклонител Ф160/110-45/  Delivery and installation of thick PVC double splitter Ø160/110-45</t>
  </si>
  <si>
    <t>Доставка и монтаж на дебелостенна PVC дъга Ф160-45/ Delivery and installation of thick PVC elbow Ø160-45</t>
  </si>
  <si>
    <t>Доставка и монтаж на вкопан септичен резервоар  с обем 12м3 , монтиран върху бетонна плоча 15см, включително изкоп, изработка на бетоновата плоча, обратен насип/ Delivery and installation of underground septic tank 12m3 installed on a 15cm-thick concrete slab, including excavation, implementation of the concrete slab, backfill</t>
  </si>
  <si>
    <t>Проба за херметичност  на сградна канализационна мрежа/ Sewerage system hermeticity testing</t>
  </si>
  <si>
    <t>Доставка и монтаж на PVC тръби ф110/ Delivery and installation of PVC pipes Ø110mm</t>
  </si>
  <si>
    <t>Доставка и монтаж на PVC тръби ф50/ Delivery and installation of PVC pipes Ø50mm</t>
  </si>
  <si>
    <t>Доставка и монтаж на PVC единичен разклонител Ф110/50-45/Delivery and installation of PVC single splitter Ø110/50-45° mm</t>
  </si>
  <si>
    <t>Доставка и монтаж на PVC  разклонител Ф50/50-45/ Delivery and installation of PVC  splitter Ø50/50-45° mm</t>
  </si>
  <si>
    <t>Доставка и монтаж на PО Ф110/  Delivery and installation of PVC inspection part Ø110mm</t>
  </si>
  <si>
    <t>Доставка и монтаж на PО Ф110/ /  Delivery and installation of PVC inspection part Ø110mm</t>
  </si>
  <si>
    <t>Доставка и монтаж на дебелостенни PVC тръби ф160/  Delivery and installation of thick PVC pipes Ø160mm</t>
  </si>
  <si>
    <t>Доставка и монтаж на дебелостенен  PVC разклонител Ф160/160-45°/ Delivery and installation of thick PVC splitter Ø160/160-45° mm</t>
  </si>
  <si>
    <t>Доставка и монтаж на дебелостенен  PVC редуктор Ф160/110/ Delivery and installation of thick PVC reducer Ø160/110 mm</t>
  </si>
  <si>
    <t>Доставка и монтаж на клозетно седало с горно оттичане   / Delivery and installation of toilet bowl with upper drainage</t>
  </si>
  <si>
    <t>Доставка и монтаж на тоaлетна мивка/ Delivery and installation of WC sink</t>
  </si>
  <si>
    <t>Доставка и монтаж на сифон за мивка от никелиран месинг/Delivery and installation of nickel-plated brass sink drain</t>
  </si>
  <si>
    <t xml:space="preserve">Доставка и монтаж на полуконзола  за мивка/ Delivery and installation of semi pedestal for WC sink   </t>
  </si>
  <si>
    <t xml:space="preserve">Доставка и монтаж на скоби за укрепване на вертикален канализационен клон ф110/ Delivery and installation of fixing bracket for vertical sewage piping Ø110mm  </t>
  </si>
  <si>
    <t>Доставка и монтаж на противовакуумна клапа  ф100/Delivery and installation of antivacuum valve Ø100</t>
  </si>
  <si>
    <t>Проба за херметичност  на сградна канализационна мрежа/Sewerage system hermeticity testing</t>
  </si>
  <si>
    <t>ОБЩО ВОДОСНАБДЯВАНЕ И КАНАЛИЗАЦИЯ/ TOTAL WATER AND SEWAGE</t>
  </si>
  <si>
    <t>Вътрешна канализационна инсталация/  Interior Sewage</t>
  </si>
  <si>
    <t>Доставка и монтаж на толетна мивка / Delivery and installation of WC sink</t>
  </si>
  <si>
    <t>Изкоп земни почви, включително профилиране, уплътняване основа и извозване/ Soil excavation, luding profiling and base compacting and dispatching</t>
  </si>
  <si>
    <t>Полагане, профилиране и уплътняване на едрозърнест пясък, включително доставка/ Laying, profiling and compacting of coarse sand, including delivery</t>
  </si>
  <si>
    <t>Полагане на бетонови паркинг елементи (60/40/10), включително доставка и засипване фуги/ Laying of concrete parking elements (60/40/10), including delivery and backfilling joints</t>
  </si>
  <si>
    <t>Бетонов бордюр 8/16/50, доставка, полагане/ Concrete curb 8/16/50, delivery, laying</t>
  </si>
  <si>
    <t>Изкоп земни почви и хумус, включително профилиране и уплътняване основа/ Excavation of soil and humus, including profiling and base compaction</t>
  </si>
  <si>
    <t>Насип земни почви (матерал клас А1-A3 по AASHTO),  профилиране и уплътняване основа, вкючително доставка материал/ Embankment (material class A1-A3 – AASHTO), profiling and compaction, including delivery of material</t>
  </si>
  <si>
    <t>Изграждане 1-ви пласт от трошен камък с непрекъсната зърнометрия (5-15mm), профилиране, уплътняване, включително доставка материал/ Laying of 1-st layer of crushed stone of continuous granulation (5-15mm), profiling, compaction, including delivery of material</t>
  </si>
  <si>
    <t>Изграждане 2-ри пласт от трошен камък (сипица 0-36 mm), профилиране, уплътняване, включително доставка материал/ Laying of 2-nd layer of crushed stone (0-36mm), profiling, compaction, including delivery of material</t>
  </si>
  <si>
    <t>Изграждане 3-ти пласт - Трошен камък несвързан материал фракция 12-36 мм, профилиране, уплътняване/ Laying of 3-rd Layer of crushed stone unbound material fraction 12-36 mm, profiling, compaction</t>
  </si>
  <si>
    <t>Изграждане на Стабилизиран банкет от трошен камък (сипица) фракция 0-23mm, коефициент на разнозърност min15/ Implementation a Stabilized Banquette of a boulder from crushed stone  fraction 0-23mm, variety factor min15</t>
  </si>
  <si>
    <t>Полагане на геоклетъчна система h=15 cm, размер на секцията 2,76/8.55 м, размер на окото 34.50/28.50 см/Laying of geocellular system h = 15 cm, section size 2.76 / 8.55 m, mesh size 34.50 / 28.50 cm</t>
  </si>
  <si>
    <t>Полагане на геотекстил нетъкан иглонабит/Laying of geotextile non-woven needle punched</t>
  </si>
  <si>
    <t>Обратен насип земни почви (хумус) - профилиране терен/ Earth's backfill (humus) - terrain profiling</t>
  </si>
  <si>
    <t>Двустранен информационен билборд, вкл.проект и изработка на надпис по инструкции на научния ръководител/ Doublesided information billboard, including design and implementation of the signage according to the instructions of the science leader</t>
  </si>
  <si>
    <t>Работен проект Хаманджия – Дуранкулак – първата европейска прото цивилизация“ по програма за трансгранично сътрудничество Румъния –България 2014-2020”,  финансран по проект  ROBG-407 „Възстановяване на уникалното общо културно наследство и насърчаване на съвместния туристически продукт „Хаманджия – първа цивилизация на Стара Европа“/ Working drawings “ Hamangia- Durankulak”- the first European proto-civilization "under the Romania – Bulgaria Cross-Border Cooperation Programme 2014-2020", financed by the ROBG-407 "Restoration of the unique common cultural heritage and promotion of the joint tourism product" Hamagia - the first civilization of Old Europe</t>
  </si>
  <si>
    <t>Протоколи от измервания/ Measurements protocols</t>
  </si>
  <si>
    <t>ЧАСТ ВиК / PART WATER SUPPLY AND SEWAGE</t>
  </si>
  <si>
    <t>Доставка и монтаж на тротоарен спирателен кран с охранителна гарнитура ТСКØ 3/4"/ Supply and installation of sidewalk shut-off valve with safety kit TSØ 3/4"</t>
  </si>
  <si>
    <t xml:space="preserve">Доставка и монтаж на изолация за тръби  ф20-10мм/ Delivery and installation of insulation for pipes Ø20-10mm </t>
  </si>
  <si>
    <t>Доставка и монтаж на скоби за укрепване на тръби ф25  / Delivery and installation of fixing bracket for pipes Ø25mm</t>
  </si>
  <si>
    <t>Доставка и монтаж на скоби за укрепване на тръби ф20 / Delivery and installation of fixing bracket for pipes Ø20mm</t>
  </si>
  <si>
    <t xml:space="preserve">Доставка и монтаж на клозетно седало с горно оттичане   / Delivery and installation of toilet bowl with upper drainage </t>
  </si>
  <si>
    <t>Доставка и монтаж на скоби за укрепване на вертикален канализационен клон ф110 / Delivery and installation of fixing bracket for pipes Ø110mm</t>
  </si>
  <si>
    <t xml:space="preserve"> 0,80m/0,80m</t>
  </si>
  <si>
    <t>Ревизионна шахта 0,80м/0,80м с дълбочина 1,00м/Sewer manhole 0,80m/0,80m/1,00m</t>
  </si>
  <si>
    <t>Доставка и монтаж на противовакуумна клапа ф100 / Delivery and installation of anti vakuum valve Ø100mm</t>
  </si>
  <si>
    <t>Доставка и монтаж на  сифон за мивка никелиран месинг /Delivery and installation of nickel-plated brass sink drain</t>
  </si>
  <si>
    <t>Доставка и монтаж на подов сифон ф100 - долно оттичане от никелиран месинг/Delivery and installation of floor drain Ø100mm</t>
  </si>
  <si>
    <t>Доставка и монтаж на аусгус мивка със сифон / Delivery and installation of a mop sink with brass sink drain</t>
  </si>
  <si>
    <t>ЧАСТ ГЕОДЕЗИЯ/ PART GEODESY</t>
  </si>
  <si>
    <t>м1</t>
  </si>
  <si>
    <t>Метална стойка за 5 велосипеда/ Metal bicycle rack for 5 bicicles</t>
  </si>
  <si>
    <t xml:space="preserve">2.2. Разширяване на съществуващ паркинг/ Existing parking lot extension </t>
  </si>
  <si>
    <t xml:space="preserve">  2.3. Изграждане на пешеходна алея от паркинга до Посетителския център / Impementation of pedestrian walkway from the Parking Area to the Visitors Center</t>
  </si>
  <si>
    <t>Указателен стълб/ Marking pole</t>
  </si>
  <si>
    <t xml:space="preserve">КОЛИЧЕСТВЕНО - СТОЙНОСТНА СМЕТКА / BILL OF QUANTITIES </t>
  </si>
  <si>
    <t>Събиране, натоварване и извозване на отпадъци/ Collecting, loading and transportation of waste</t>
  </si>
  <si>
    <t>Събиране, ръчно пренасяне, натоварване и извозване на отпадъци от островa/ Collection, handling, loading and transportation of waste from the  island</t>
  </si>
  <si>
    <t>Направа и монтаж  на вградена в пода кутия за експониране на артефакти по архитектурен детайл/ Implementation installation of an embedded in the floor structure exposition box according to architectural detail</t>
  </si>
  <si>
    <t xml:space="preserve"> Доставка и монтаж на дървени кепенци от иглолистна дървесина технически сушена до 12%, с трайност (EN 350-2), oбработена с огнезащитен импрегнатор на водна основа за дървесина(идентични със съществуващите) (идентични със съществуващите) до витрини В7/ Delivery and installation of coniferous wood shutters technically dried to 12% moisture, the wood to be with durability (EN 350-2), Class 3,  treated with a water-based fire retardant (identical to existing ones) to storefront B7 1</t>
  </si>
  <si>
    <t>ОБЩО ЧАСТ ГЕОДЕЗИЯ/ TOTAL GEODESY CONSTRUCTION</t>
  </si>
  <si>
    <r>
      <t>м</t>
    </r>
    <r>
      <rPr>
        <sz val="10"/>
        <rFont val="Arial"/>
        <family val="2"/>
        <charset val="204"/>
      </rPr>
      <t>³</t>
    </r>
  </si>
  <si>
    <r>
      <t xml:space="preserve">Реконструкция на стълби с полагане на декинг с дебелина 27 mm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дървесина;  парапет от същия материал и въжета от неръждаема стомана клас AISI 316 / Reconstruction of stairs with 27 mm thick decking made of vacuum-impregnated high-pressure anti-rot and wood-eating softwood, technically dried up to 12%, with durability (EN 350-2), Class 3, treated with water-based fire retardant impregnator wood base; handrail of the same material and AISI 316 grade stainless steel ropes</t>
    </r>
  </si>
  <si>
    <r>
      <rPr>
        <sz val="10"/>
        <rFont val="Arial"/>
        <family val="2"/>
        <charset val="204"/>
      </rPr>
      <t>Реконструкция на съществуваща наколна пътека  от импрегнирана с вакуум-високо налягане технология против гниене и дървояди иглолистна дървесина, технически сушена до 12%, с трайност (EN 350-2), Клас 3, oбработена с огнезащитен импрегнатор на водна основа за дървесина;  парапет от същия материал и въжета от неръждаема стомана клас AISI 316 / Reconstruction of an existing turnpike from vacuum-high-pressure impregnated softwood technology against rotting and rotting, technically dried to 12%, with durability (EN 350-2), Class 3, treated with a water-based fire retardant impregnator for wood; handrail of the same material and AISI 316 grade stainless steel ropes</t>
    </r>
  </si>
  <si>
    <r>
      <t xml:space="preserve">Дървена посетителска платформа (с метална носеща конструкция)  покрита с декинг с дебелина 27 mm от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и парапет от същия материал и въжета от неръждаема стомана клас AISI 316- по детайл / Wooden visitor platform (with metal supporting structure) covered with decking 27 mm thick from vacuum-high-pressure impregnated technology against rotting and wood-eating coniferous wood, technically dried up to 12%, with durability (EN 350-2), Class 3, treated with water-based fire retardant impregnator for wood and handrail of the same material and stainless steel ropes grade AISI 316- per detail</t>
    </r>
  </si>
  <si>
    <r>
      <t xml:space="preserve">Панорамно информационно табло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 с информационна повърхност / Panoramic information board made of vacuum-high-pressure impregnated technology against decay and wood-eating softwood, technically dried up to 12%, with durability (EN 350-2), Class 3, treated with water-based fire retardant impregnator for information surface wood</t>
    </r>
  </si>
  <si>
    <t>Информационно табло - ТИП "А"/Information board Type "A" от импрегнирана с вакуум-високо налягане технология против гниене и дървоядииглолистна дървесина, технически сушена до 12%, с трайност (EN 350-2), Клас 3, oбработена с огнезащитен импрегнатор на водна основа за дървесина / Information board - TYPE "A"/Information board Type "A" from impregnated with vacuum-high-pressure technology against decay and carnivorous softwood, technically dried up to 12%, with durability (EN 350-2), Class 3, treated with a fire-retardant impregnator water based for wood</t>
  </si>
  <si>
    <r>
      <t xml:space="preserve">Малък информационен елемент - ТИП "Б"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дървесина, основа от дибонд - формат А2 с директен печат и дървена рамка / Small information element - TYPE "B" of vacuum-high-pressure impregnated technology against decay and wood-eating softwood, technically dried to 12%, with durability (EN 350-2), Class 3, treated with water-based fire retardant impregnator for wood , dibond base - A2 format with direct printing and wooden frame</t>
    </r>
  </si>
  <si>
    <r>
      <t xml:space="preserve">Пейка без облегалка/от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дървесина, по детайл / Bench without back/in vacuum-high-pressure impregnated technology against rot and wood-eating softwood, technically dried up to 12%, with durability (EN 350-2), Class 3, treated with water-based fire retardant impregnator for wood, per detail</t>
    </r>
  </si>
  <si>
    <r>
      <t xml:space="preserve">Кошче за отпадъци от импрегнирана </t>
    </r>
    <r>
      <rPr>
        <sz val="10"/>
        <rFont val="Arial"/>
        <family val="2"/>
        <charset val="204"/>
      </rPr>
      <t>иглолистна дървесина с трайност (EN 350-2) Клас 3/ Trash bin of impregnated coniferous wood with durability (EN 350-2) Class 3</t>
    </r>
  </si>
  <si>
    <t xml:space="preserve">Пейка с облегалка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 / Bench  with backrest made of  vacuum-high pressure impregnated against decay and insects coniferous wood, technically dried to 12% moisture, the wood to be with durability (EN 350-2), Class 3,  treated with a water-based fire retardant </t>
  </si>
  <si>
    <t xml:space="preserve">Кошче за отпадъци по детайл, от импрегнирана с вакуум-високо налягане технология против гниене и дървояди иглолистна дървесина, технически сушена до 12%, с трайност (EN 350-2), Клас 3, oбработена с огнезащитен импрегнатор на водна основа за дървесина / Waste bin according to detail, of  vacuum-high pressure impregnated against decay and insects coniferous wood, technically dried to 12% moisture, the wood to be with durability (EN 350-2), Class 3,  treated with a water-based fire retardant </t>
  </si>
  <si>
    <t>Външни стени от дъсчена обшивка от иглолистен материал от импрегниран с вакуум-високо налягане технология против гниене и дървояди иглолистен материал, идентичен на този на съществуващата обшивка,  технически сушен до 12%, с трайност (EN 350-2), oбработен с огнезащитен импрегнатор на водна основа за дървесина, OSB плоскост 20мм, топлоизолация каменна вата 12см, OSB плоскост 20мм, 1пл.гипсокартон 12,5мм / External walls of softwood board cladding made of vacuum-impregnated high-pressure anti-rot and wood-eating technology softwood material identical to that of the existing cladding, technically dried to 12%, with durability (EN 350-2), treated with a fire retardant impregnator of water base for wood, OSB board 20mm, thermal insulation stone wool 12cm, OSB board 20mm, 1 p. plasterboard 12.5mm</t>
  </si>
  <si>
    <t>Направа вътрешна преградна стена (между тоалетни и екскурзовод) на щендерна конструкция  двуслойна обшивка ( 1 пл. влагоуст.гипскартон 9,5 мм+1 пл.влагоуст.гипскартон 12,5 мм + 100 мм каменна вата+ 1 пл.гипскартон 12.5 мм+ 1 пл.гипскартон 9,5 мм) с обработка на фугите със стъклофибърна лента и фугоуплътнител / Makes an internal partition wall (between the toilets and the tour guide) on a pole structure, double-layer cladding (1 p. moisture-resistant plasterboard 9.5 mm + 1 p. moisture-proof plasterboard 12.5 mm + 100 mm stone wool + 1 p. gypsum board 12.5 mm + 1 p. plasterboard 9.5 mm) with treatment of the joints with fiberglass tape and joint sealant</t>
  </si>
  <si>
    <r>
      <t xml:space="preserve">Доставка и монтаж на дървени кепенци от </t>
    </r>
    <r>
      <rPr>
        <sz val="10"/>
        <rFont val="Arial"/>
        <family val="2"/>
        <charset val="204"/>
      </rPr>
      <t>иглолистна дървесина технически сушена до 12%, с трайност (EN 350-2), oбработена с огнезащитен импрегнатор на водна основа за дървесина(идентични със съществуващите) (идентични със съществуващите) за прозорци П1/ Delivery and installation of softwood shutters technically dried to 12% moisture, the wood to be with durability (EN 350-2), Class 3,  treated with a water-based fire retardant (identical to existing ones) for windows P1</t>
    </r>
  </si>
  <si>
    <t>Доставка и монтаж на дървени кепенци от иглолистна дървесина технически сушена до 12%, с трайност (EN 350-2), oбработена с огнезащитен импрегнатор на водна основа за дървесина(идентични със съществуващите) за прозорци П2/ Delivery and installation of softwood shutters technically dried to 12% moisture, the wood to be with durability (EN 350-2), Class 3,  treated with a water-based fire retardant (identical to existing ones) for windows P2</t>
  </si>
  <si>
    <t>Покривно покритие от дървени керемиди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дървесина, хидроизолация, водоуст.шперплат 21мм, топлоизолация каменна вата 15см,  пароизолация , окачен таван гипсокартон 12,5мм/ Roofing wood tiles of  vacuum-high pressure impregnated against decay and insects coniferous wood, technically dried to 12% moisture, the wood to be with durability (EN 350-2), Class 3,  treated with a water-based fire retardant , waterproofing, waterproof plywood 21mm, thermal insulation stone wool 15cm, vapor barrier, suspended ceiling gypsum board 12,5mm</t>
  </si>
  <si>
    <t xml:space="preserve">Покривно покритие от дървени керемиди върху навеси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 / Wood roofing tiles for the shed roofs of  vacuum-high pressure impregnated against decay and insects coniferous wood, technically dried to 12% moisture, the wood to be with durability (EN 350-2), Class 3,  treated with a water-based fire retardant </t>
  </si>
  <si>
    <t xml:space="preserve">Покривно покритие по стрехи от дървени керемиди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дървесина, хидроизолация, водоуст.шперплат 21мм / Wood roofing tiles on eaves of  vacuum-high pressure impregnated against decay and insects coniferous wood, technically dried to 12% moisture, the wood to be with durability (EN 350-2), Class 3,  treated with a water-based fire retardant , waterproofing, 21mm waterproof plywood </t>
  </si>
  <si>
    <t xml:space="preserve">Доставка и монтаж на челна дъска с размери 14.5/2.7см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дървесина/ Delivery and installation of а fascia with dimensions 14.5 / 2.7 cm of  vacuum-high pressure impregnated against decay and insects coniferous wood, technically dried to 12% moisture, the wood to be with durability (EN 350-2), Class 3,  treated with a water-based fire retardant </t>
  </si>
  <si>
    <t>Дървена конструкция за разширение на Посетителски център от от импрегнирана с вакуум-високо налягане технология против гниене и дървояди иглолистна дървесина, технически сушена до 12%, с трайност (EN 350-2), Клас 3, oбработена с огнезащитен импрегнатор на водна основа за дървесина / Timber construction for Visitor Center extension from high-pressure vacuum-impregnated anti-rotting and wood-eating softwood, technically dried up to 12%, with durability (EN 350-2), Class 3, treated with a water-based fire retardant impregnator for wood</t>
  </si>
  <si>
    <r>
      <t xml:space="preserve">Подова настилка от дюшеме 27мм 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дървесина, OSB плочи 20мм, топлоизолация каменна вата 15см, водоуст.шперплат 21мм / Flooring made of 27mm t vacuum-high-pressure impregnated technology against rot and wood-eating softwood, technically dried up to 12%, with durability (EN 350-2), Class 3, treated with a water-based fire retardant impregnator for wood, OSB boards 20mm, thermal insulation stone wool 15cm, water outlet. plywood 21mm</t>
    </r>
  </si>
  <si>
    <t>Дървен первазс вис.6см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 / Wooden skirting board height 6cm from vacuum-impregnated high-pressure anti-rot and wood-eating softwood, technically dried up to 12%, with durability (EN 350-2), Class 3, treated with a water-based fire retardant impregnator for wood</t>
  </si>
  <si>
    <t>Дървена рампа за ЛНП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дървесина, с метален парапет по детайл/ Wooden accessible ramp of  vacuum-high pressure impregnated against decay and insects coniferous wood, technically dried to 12% moisture, the wood to be with durability (EN 350-2), Class 3,  treated with a water-based fire retardan, with metal railing according to detail</t>
  </si>
  <si>
    <t>Направа и монтаж  на дървен парапет по детайл,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дървесина, и въжета от неръждаема стомана клас AISI 316 / Implementation and installation of wooden railing according to detail of  vacuum-high pressure impregnated against decay and insects coniferous wood, technically dried to 12% moisture, the wood to be with durability (EN 350-2), Class 3,  treated with a water-based fire retardanand stainless steel ropes AISI 316</t>
  </si>
  <si>
    <t>Декоративна табела с надпис с размери 50/300/3см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дървесина/Decorative sign with signage, size 50/300 / 3cm, of  vacuum-high pressure impregnated against decay and insects coniferous wood, technically dried to 12% moisture, the wood to be with durability (EN 350-2), Class 3,  treated with a water-based fire retardand</t>
  </si>
  <si>
    <r>
      <t xml:space="preserve">Дървена конструкция за Билетен център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 / Wooden structure for the Ticket Center in vacuum-high-pressure impregnated softwood against rotting and wood-eating technology, technically dried up to 12%, with durability (EN 350-2), Class 3, treated with a water-based fire retardant impregnator for wood</t>
    </r>
  </si>
  <si>
    <r>
      <t xml:space="preserve">Външни стени от дъсчена обшивка отот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дървесина, OSB плоскост 20мм, топлоизолация каменна вата 12см, OSB плоскост 20мм, 1пл.гипсокартон 12,5мм / External walls of board cladding made of vacuum-impregnated high-pressure anti-rot and wood-eating technology softwood, technically dried up to 12%, with durability (EN 350-2), Class 3, treated with a water-based fire retardant impregnator for wood, OSB board 20mm, thermal insulation stone wool 12cm, OSB board 20mm, 1 sheet of plasterboard 12.5mm</t>
    </r>
  </si>
  <si>
    <t>Декоративна табела с надпис с размери 50/700/3см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дървесина/ Decorative sign with signage size 50/700 / 3cm of  vacuum-high pressure impregnated against decay and insects coniferous wood, technically dried to 12% moisture, the wood to be with durability (EN 350-2), Class 3,  treated with a water-based fire retardand</t>
  </si>
  <si>
    <r>
      <t xml:space="preserve">Покривно покритие от дървени керемиди от 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дървесина, хидроизолация 2 пл.,  водоуст.шперплат 21мм, топлоизолация каменна вата 15см,  пароизолация , окачен таван гипсокартон12,5мм / Wood shingle roof covering from vacuum-impregnated high-pressure anti-rotting and wood-eating technology coniferous wood, technically dried up to 12%, with durability (EN 350-2), Class 3, treated with a water-based fire retardant impregnator for wood, waterproofing 2 floors, waterproof plywood 21mm, thermal insulation stone wool 15cm, vapor barrier, suspended ceiling plasterboard 12.5mm</t>
    </r>
  </si>
  <si>
    <t>Доставка и монтаж челна дъска с размери 14,5/2,7см от иглолистна дървесина/Delivery and installation of 14,5 / 2,7 cm fascia of coniferous wood</t>
  </si>
  <si>
    <r>
      <t xml:space="preserve">Подова настилка от дюшеме 27мм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 , OSB плочи 20мм, топлоизолация каменна вата 15см, водоуст.шперплат 21мм / Subfloor 27mm of vacuum-impregnated high-pressure anti-rot and wood-eating softwood, technically dried up to 12%, with durability (EN 350-2), Class 3, treated with water-based fire retardant impregnator for wood, OSB boards 20mm, thermal insulation stone wool 15cm, water outlet. plywood 21mm</t>
    </r>
  </si>
  <si>
    <r>
      <t xml:space="preserve">Перваз с вис.6см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 / 6cm high skirting board made of vacuum-impregnated high-pressure anti-rot and wood-eating softwood, technically dried up to 12%, with durability (EN 350-2), Class 3, treated with a water-based fire retardant impregnator for wood</t>
    </r>
  </si>
  <si>
    <t>Доставка и монтаж декинг за веранда от масивни ламели с размери на дъските 14,5/2,7см, от импрегнирана с вакуум-високо налягане технология против гниене и дървояди иглолистна дървесина,  технически сушена до 12%, с трайност (EN 350-2), Клас 3, oбработена с огнезащитен импрегнатор на водна основа за дървесина/ Delivery and installation of wood decking for the porchwith plank dimensions 14,5/2,7см  of  vacuum-high pressure impregnated against decay and insects coniferous wood, technically dried to 12% moisture, the wood to be with durability (EN 350-2), Class 3,  treated with a water-based fire retardand</t>
  </si>
  <si>
    <r>
      <t xml:space="preserve">Дървена рампа за ЛНП 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дървесина, метален парапет по детайл / Wooden ramp for LNP from vacuum-impregnated high-pressure technology against rotting and wood-eating softwood, technically dried up to 12%, with durability (EN 350-2), Class 3, treated with a water-based fire-retardant impregnator for wood, metal handrail in detail</t>
    </r>
  </si>
  <si>
    <r>
      <t xml:space="preserve">Доставка и полагане на PEHD тръба ф 40мм/ Delivery and installation of PEHD pipe </t>
    </r>
    <r>
      <rPr>
        <sz val="10"/>
        <rFont val="Calibri"/>
        <family val="2"/>
      </rPr>
      <t>Ø</t>
    </r>
    <r>
      <rPr>
        <sz val="10"/>
        <rFont val="Arial"/>
        <family val="2"/>
      </rPr>
      <t xml:space="preserve"> 40 mm </t>
    </r>
  </si>
  <si>
    <r>
      <t xml:space="preserve">Доставка и монтаж на плътен, екструдиран алуминиев проводник AIMgSi 05 ф8мм/ Delivery and installation of solid extruded aluminum conductor AIMgSi 05 </t>
    </r>
    <r>
      <rPr>
        <sz val="10"/>
        <rFont val="Calibri"/>
        <family val="2"/>
      </rPr>
      <t>Ø</t>
    </r>
    <r>
      <rPr>
        <sz val="10"/>
        <rFont val="Arial"/>
        <family val="2"/>
      </rPr>
      <t>8mm</t>
    </r>
  </si>
  <si>
    <t>Доставка и монтаж на месингов сферичен кран СКØ3/4" / Delivery and installation of brass ball valve SKØ3/4"</t>
  </si>
  <si>
    <r>
      <t xml:space="preserve">Доставка и монтаж на възвратна клапа ф1/2"/ Delivery and installation of return valve </t>
    </r>
    <r>
      <rPr>
        <sz val="10"/>
        <rFont val="Calibri"/>
        <family val="2"/>
      </rPr>
      <t>Ø</t>
    </r>
    <r>
      <rPr>
        <sz val="10"/>
        <rFont val="Arial"/>
        <family val="2"/>
      </rPr>
      <t>½"</t>
    </r>
  </si>
  <si>
    <r>
      <t xml:space="preserve">Доставка и монтаж на предпазен вентил ф1/2"/  Delivery and installation of safety valve </t>
    </r>
    <r>
      <rPr>
        <sz val="10"/>
        <rFont val="Calibri"/>
        <family val="2"/>
      </rPr>
      <t>Ø</t>
    </r>
    <r>
      <rPr>
        <sz val="10"/>
        <rFont val="Arial"/>
        <family val="2"/>
      </rPr>
      <t>½"</t>
    </r>
  </si>
  <si>
    <r>
      <t xml:space="preserve">Доставка и монтаж на изолация за тръби  ф32-9мм/ Delivery and installation of insulation for pipes </t>
    </r>
    <r>
      <rPr>
        <sz val="10"/>
        <rFont val="Calibri"/>
        <family val="2"/>
      </rPr>
      <t>Ø</t>
    </r>
    <r>
      <rPr>
        <sz val="10"/>
        <rFont val="Arial"/>
        <family val="2"/>
      </rPr>
      <t>32-9mm</t>
    </r>
  </si>
  <si>
    <r>
      <t xml:space="preserve">Доставка и монтаж на изолация за тръби  ф20-13мм /Delivery and installation of insulation for pipes </t>
    </r>
    <r>
      <rPr>
        <sz val="10"/>
        <rFont val="Calibri"/>
        <family val="2"/>
      </rPr>
      <t>Ø</t>
    </r>
    <r>
      <rPr>
        <sz val="10"/>
        <rFont val="Arial"/>
        <family val="2"/>
      </rPr>
      <t>20-13mm</t>
    </r>
  </si>
  <si>
    <r>
      <t xml:space="preserve">Доставка и монтаж на скоби за укрепване на тръби ф20 /Delivery and installation of fixing bracket for pipes </t>
    </r>
    <r>
      <rPr>
        <sz val="10"/>
        <rFont val="Calibri"/>
        <family val="2"/>
      </rPr>
      <t>Ø</t>
    </r>
    <r>
      <rPr>
        <sz val="10"/>
        <rFont val="Arial"/>
        <family val="2"/>
      </rPr>
      <t>20mm</t>
    </r>
  </si>
  <si>
    <r>
      <t xml:space="preserve">Доставка и монтаж на PVC тръби ф110/ Delivery and installation of PVC pipes </t>
    </r>
    <r>
      <rPr>
        <sz val="10"/>
        <rFont val="Calibri"/>
        <family val="2"/>
      </rPr>
      <t>Ø</t>
    </r>
    <r>
      <rPr>
        <sz val="10"/>
        <rFont val="Arial"/>
        <family val="2"/>
      </rPr>
      <t>110mm</t>
    </r>
  </si>
  <si>
    <r>
      <t xml:space="preserve">Доставка и монтаж на PVC тръби ф50/ Delivery and installation of PVC pipes </t>
    </r>
    <r>
      <rPr>
        <sz val="10"/>
        <rFont val="Calibri"/>
        <family val="2"/>
      </rPr>
      <t>Ø</t>
    </r>
    <r>
      <rPr>
        <sz val="10"/>
        <rFont val="Arial"/>
        <family val="2"/>
      </rPr>
      <t>50mm</t>
    </r>
  </si>
  <si>
    <r>
      <t>Доставка и монтаж на PVC разклонител двоен  Ф110/110-67</t>
    </r>
    <r>
      <rPr>
        <sz val="10"/>
        <rFont val="Calibri"/>
        <family val="2"/>
      </rPr>
      <t>°/ Delivery and installation of PVC double splitter 110/110-67° mm</t>
    </r>
  </si>
  <si>
    <r>
      <t>Доставка и монтаж на PVC един. разклонител Ф110/50-45</t>
    </r>
    <r>
      <rPr>
        <sz val="10"/>
        <rFont val="Calibri"/>
        <family val="2"/>
      </rPr>
      <t>°/ /Delivery and installation of PVC single splitter Ø110/50-45° mm</t>
    </r>
  </si>
  <si>
    <r>
      <t>Доставка и монтаж на PVC  разклонител Ф50/50-45</t>
    </r>
    <r>
      <rPr>
        <sz val="10"/>
        <rFont val="Calibri"/>
        <family val="2"/>
      </rPr>
      <t>°°/ Delivery and installation of PVC  splitter 50/50-45° mm</t>
    </r>
  </si>
  <si>
    <r>
      <t>Доставка и монтаж на PVC дъга Ф110-87</t>
    </r>
    <r>
      <rPr>
        <sz val="10"/>
        <rFont val="Calibri"/>
        <family val="2"/>
      </rPr>
      <t>°/ Delivery and installation of PVC elbow 110-87° mm</t>
    </r>
  </si>
  <si>
    <r>
      <t>Доставка и монтаж на PVC дъга Ф50-87</t>
    </r>
    <r>
      <rPr>
        <sz val="10"/>
        <rFont val="Calibri"/>
        <family val="2"/>
      </rPr>
      <t>°/ Delivery and installation of PVC elbow 50-87° mm</t>
    </r>
  </si>
  <si>
    <r>
      <t>Доставка и монтаж на дебелостенен  PVC разклонител Ф160/160-45</t>
    </r>
    <r>
      <rPr>
        <sz val="10"/>
        <rFont val="Calibri"/>
        <family val="2"/>
      </rPr>
      <t>°/  Delivery and installation of thick PVC double splitter Ø160/160-45°</t>
    </r>
  </si>
  <si>
    <r>
      <t>Доставка и монтаж на дебелостенна PVC дъга Ф110-45</t>
    </r>
    <r>
      <rPr>
        <sz val="10"/>
        <rFont val="Calibri"/>
        <family val="2"/>
      </rPr>
      <t>°/ Delivery and installation of thick PVC elbow Ø110-45°</t>
    </r>
  </si>
  <si>
    <r>
      <t>Доставка и монтаж на дебелостенна PVC дъга Ф110-87</t>
    </r>
    <r>
      <rPr>
        <sz val="10"/>
        <rFont val="Calibri"/>
        <family val="2"/>
      </rPr>
      <t>°/ Delivery and installation of thick PVC elbow Ø110-87°</t>
    </r>
  </si>
  <si>
    <r>
      <t>Доставка и монтаж на PVC разклонител двоен  Ф110/110-67</t>
    </r>
    <r>
      <rPr>
        <sz val="10"/>
        <rFont val="Calibri"/>
        <family val="2"/>
      </rPr>
      <t>°/Delivery and installation of PVC double splitter Ø110/110-67° mm</t>
    </r>
  </si>
  <si>
    <r>
      <t>Доставка и монтаж на PVC дъга Ф110-87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/ Delivery and installation of PVC elbow </t>
    </r>
    <r>
      <rPr>
        <sz val="10"/>
        <rFont val="Calibri"/>
        <family val="2"/>
      </rPr>
      <t>Ø</t>
    </r>
    <r>
      <rPr>
        <sz val="10"/>
        <rFont val="Arial"/>
        <family val="2"/>
      </rPr>
      <t>110-87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 mm</t>
    </r>
  </si>
  <si>
    <r>
      <t>Доставка и монтаж на PVC дъга Ф50-45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/ Delivery and installation of PVC elbow </t>
    </r>
    <r>
      <rPr>
        <sz val="10"/>
        <rFont val="Calibri"/>
        <family val="2"/>
      </rPr>
      <t>Ø</t>
    </r>
    <r>
      <rPr>
        <sz val="10"/>
        <rFont val="Arial"/>
        <family val="2"/>
      </rPr>
      <t>50-45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 mm</t>
    </r>
  </si>
  <si>
    <r>
      <t>Доставка и монтаж на PVC дъга Ф50-87</t>
    </r>
    <r>
      <rPr>
        <sz val="10"/>
        <rFont val="Calibri"/>
        <family val="2"/>
      </rPr>
      <t>°</t>
    </r>
    <r>
      <rPr>
        <sz val="10"/>
        <rFont val="Arial"/>
        <family val="2"/>
      </rPr>
      <t>/ Delivery and installation of PVC elbow 50-87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 mm</t>
    </r>
  </si>
  <si>
    <r>
      <t xml:space="preserve">Доставка и монтаж на дебелостенни PVC тръби ф110/ Delivery and installation of thick pipe PVC pipe </t>
    </r>
    <r>
      <rPr>
        <sz val="10"/>
        <rFont val="Calibri"/>
        <family val="2"/>
      </rPr>
      <t>Ø</t>
    </r>
    <r>
      <rPr>
        <sz val="10"/>
        <rFont val="Arial"/>
        <family val="2"/>
      </rPr>
      <t>110mm</t>
    </r>
  </si>
  <si>
    <r>
      <t>Доставка и монтаж на дебелостенен  PVC разклонител Ф160/110-45</t>
    </r>
    <r>
      <rPr>
        <sz val="10"/>
        <rFont val="Calibri"/>
        <family val="2"/>
      </rPr>
      <t>°/ Delivery and installation of thick PVC splitter Ø160/110-45° mm</t>
    </r>
  </si>
  <si>
    <r>
      <t>Доставка и монтаж на дебелостенен  PVC разклонител Ф160/110-87</t>
    </r>
    <r>
      <rPr>
        <sz val="10"/>
        <rFont val="Calibri"/>
        <family val="2"/>
      </rPr>
      <t>°/ Delivery and installation of thick PVC splitter Ø160/110-87° mm</t>
    </r>
  </si>
  <si>
    <r>
      <t>Доставка и монтаж на дебелостенен  PVC разклонител Ф110/110-45</t>
    </r>
    <r>
      <rPr>
        <sz val="10"/>
        <rFont val="Calibri"/>
        <family val="2"/>
      </rPr>
      <t>°/ Delivery and installation of thick PVC splitter Ø110/110-45° mm</t>
    </r>
  </si>
  <si>
    <r>
      <t>Доставка и монтаж на дебелостенен  PVC разклонител Ф110/110-87</t>
    </r>
    <r>
      <rPr>
        <sz val="10"/>
        <rFont val="Calibri"/>
        <family val="2"/>
      </rPr>
      <t>°/ Delivery and installation of thick PVC splitter Ø11/1100-87° mm</t>
    </r>
  </si>
  <si>
    <r>
      <t>Доставка и монтаж на дебелостенна PVC дъга Ф110-45</t>
    </r>
    <r>
      <rPr>
        <sz val="10"/>
        <rFont val="Calibri"/>
        <family val="2"/>
      </rPr>
      <t>°/ Delivery and installation of thick PVC elbow 110-45° mm</t>
    </r>
  </si>
  <si>
    <r>
      <t>Доставка и монтаж на дебелостенна PVC дъга Ф110-87</t>
    </r>
    <r>
      <rPr>
        <sz val="10"/>
        <rFont val="Calibri"/>
        <family val="2"/>
      </rPr>
      <t>°/ Delivery and installation of thick PVC elbow 110-87° mm</t>
    </r>
  </si>
  <si>
    <r>
      <t>Доставка и монтаж на дебелостенна PVC дъга Ф160-87</t>
    </r>
    <r>
      <rPr>
        <sz val="10"/>
        <rFont val="Calibri"/>
        <family val="2"/>
      </rPr>
      <t>°/ Delivery and installation of thick PVC elbow 160-87° mm</t>
    </r>
  </si>
  <si>
    <r>
      <t>Доставка и монтаж на дебелостенна PVC дъга Ф160-45</t>
    </r>
    <r>
      <rPr>
        <sz val="10"/>
        <rFont val="Calibri"/>
        <family val="2"/>
      </rPr>
      <t>°°/ Delivery and installation of thick PVC elbow 160-45° mm</t>
    </r>
  </si>
  <si>
    <r>
      <t xml:space="preserve">Нови алеи на островa с ширина 1,5 м, с дървена конструкция и декинг с дебелина 27мм по детайл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New walkways on the island with a width of 1.5 m, with a wooden structure and decking with a thickness of 27 mm according to a detail of impregnated with vacuum-high pressure technology against rotting and wood-eating coniferous wood, technically dried up to 12%, with durability (EN 350-2) , Class 3, treated with a water-based fire retardant impregnator for wood</t>
    </r>
  </si>
  <si>
    <r>
      <t xml:space="preserve">Изгледна площадка с дървена конструкция и декинг с дебелина 27 mm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 и парапет от същия материал и въжета от неръждаема стомана клас AISI 316- по детайл / Viewing platform with wooden construction and decking 27 mm thick of vacuum-impregnated high-pressure anti-rot and wood-eating softwood, technically dried up to 12%, with durability (EN 350-2), Class 3, treated with water-based fire-retardant impregnator wood base and handrail of the same material and ropes of stainless steel grade AISI 316- per detail</t>
    </r>
  </si>
  <si>
    <t>Алея с дървена конструкция и декинг с дебелина 27мм от импрегнирана с вакуум-високо налягане технология против гниене и дървояди иглолистна дървесина, технически сушена до 12%, с трайност (EN 350-2), Клас 3, oбработена с огнезащитен импрегнатор на водна основа за дървесина и парапет от същия материал и въжета от неръждаема стомана клас AISI 316- по детайл към изгледната площадка с ширина 1,5 м / Driveway with wooden structure and decking 27mm thick from vacuum-impregnated high-pressure anti-rot and wood-eating softwood, technically dried to 12%, with durability (EN 350-2), Class 3, treated with a water-based fire-retardant impregnator for wood and handrail of the same material and stainless steel ropes grade AISI 316- in detail to the viewing platform with a width of 1.5 m</t>
  </si>
  <si>
    <r>
      <t xml:space="preserve">Алея към изгледната площадка с ширина 1,5 м от декинг от масивни дървени ламели с размери на дъските 14,5/2,7см,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1.5m wide walkway to the viewing deck of solid wood slat decking with board sizes 14.5/2.7cm, of vacuum-high-pressure impregnated anti-rot and wood-eating softwood, technically dried up to 12%, with durability (EN 350-2), Class 3, treated with a water-based fire retardant impregnator for wood</t>
    </r>
  </si>
  <si>
    <r>
      <t xml:space="preserve">Дървена конструкция за алея към изгледната площадка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Wooden structure for the walkway to the viewing platform from vacuum-impregnated high-pressure anti-rot technology and wood-eating softwood, technically dried to 12%, with durability (EN 350-2), Class 3, treated with a water-based fire retardant impregnator for wood</t>
    </r>
  </si>
  <si>
    <r>
      <t xml:space="preserve">Дървено подово покритие на изгледната площадка от декинг от ламели с размери на дъските 14,5/2,7см,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Wooden floor covering on the observation deck from slatted decking with board sizes of 14.5/2.7cm, from vacuum-high-pressure impregnated technology against rotting and wood-eating softwood, technically dried up to 12%, with durability (EN 350-2 ), Class 3, treated with a water-based fire retardant impregnator for wood</t>
    </r>
  </si>
  <si>
    <r>
      <t xml:space="preserve">Доставка, монтаж на дървена конструкция за изгледната площадка и навес по чертеж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Delivery, installation of a wooden structure for the viewing platform and a canopy according to a drawing of vacuum-impregnated high-pressure anti-rot and wood-eating softwood, technically dried up to 12%, with durability (EN 350-2), Class 3, treated with a fire-retardant impregnator water based for wood</t>
    </r>
  </si>
  <si>
    <r>
      <t xml:space="preserve">Полагане на покривно покритие от дървени керемиди от плътно дърво- 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 технически сушена до 12%, с трайност (EN 350-2), Клас 3, oбработена с огнезащитен импрегнатор на водна основа за дървесина / Laying solid wood wood shingle roofing - vacuum-impregnated high-pressure technology against rotting and wood-eating softwood, technically dried up to 12%, with durability (EN 350-2), Class 3, treated with a water-based fire retardant impregnator for wood</t>
    </r>
  </si>
  <si>
    <r>
      <t xml:space="preserve">Доставка и монтаж на челна дъска с размери 14.5/2.7см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Supply and installation of a 14.5/2.7cm headboard made of vacuum-impregnated high-pressure anti-rot and wood-eating softwood, technically dried up to 12%, with durability (EN 350-2), Class 3, treated with a fire-resistant impregnator of water base for wood</t>
    </r>
  </si>
  <si>
    <t>Доставка и монтаж на дъсчена обшивка от плътни дъски с размери 14,6/2,3см от импрегнирана с вакуум-високо налягане технология против гниене и дървояди иглолистна дървесина, технически сушена до 12%, с трайност (EN 350-2), Клас 3, oбработена с огнезащитен импрегнатор на водна основа за дървесина / Supply and installation of 14.6/2.3cm thick planks of 14.6/2.3cm vacuum-impregnated anti-rot and wood-eating softwood, technically dried up to 12%, with durability (EN 350-2), Class 3 , treated with a water-based fire retardant impregnator for wood</t>
  </si>
  <si>
    <r>
      <t xml:space="preserve">Направа и монтаж пейки от дъски 5/15 с шир.50 см/ 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Manufacture and installation of benches from boards 5/15 with a width of 50 cm/ from impregnated with vacuum-high-pressure technology against rotting and wood-eating coniferous wood, technically dried up to 12%, with durability (EN 350-2), Class 3, treated with water-based fire retardant impregnator for wood</t>
    </r>
  </si>
  <si>
    <r>
      <t xml:space="preserve">Направа и монтаж дървени маси 0.9/0.9м от дъски 5/15см ламели с размери 14,5/2,3см 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/ Manufacture and installation of wooden tables 0.9/0.9m from boards 5/15cm slats with dimensions 14.5/2.3cm from impregnated with vacuum-high-pressure technology against rotting and wood-eating coniferous wood, technically dried up to 12%, with durability (EN 350 -2), Class 3, treated with a water-based fire retardant impregnator for wood</t>
    </r>
  </si>
  <si>
    <r>
      <t xml:space="preserve">Направа и монтаж  на дървен парапет по детайл,  от импрегнирана с вакуум-високо налягане технология против гниене и дървояди </t>
    </r>
    <r>
      <rPr>
        <sz val="10"/>
        <rFont val="Arial"/>
        <family val="2"/>
        <charset val="204"/>
      </rPr>
      <t>иглолистна дървесина, технически сушена до 12%, с трайност (EN 350-2), Клас 3, oбработена с огнезащитен импрегнатор на водна основа за дървесина и въжета от неръждаема стомана клас AISI 316 / Fabrication and installation of a wooden handrail according to detail, from vacuum-high-pressure impregnated technology against rotting and wood-eating coniferous wood, technically dried up to 12%, with durability (EN 350-2), Class 3, treated with a water-based fire-retardant impregnator for wood and AISI 316 grade stainless steel ropes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</si>
</sst>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лв.&quot;"/>
  </numFmts>
  <fonts count="10" x14ac:knownFonts="1"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76">
    <xf numFmtId="0" fontId="0" fillId="0" borderId="0" xfId="0"/>
    <xf numFmtId="2" fontId="0" fillId="0" borderId="0" xfId="0" applyNumberFormat="1" applyAlignment="1"/>
    <xf numFmtId="2" fontId="3" fillId="0" borderId="0" xfId="0" applyNumberFormat="1" applyFont="1"/>
    <xf numFmtId="0" fontId="0" fillId="0" borderId="0" xfId="0" applyNumberFormat="1"/>
    <xf numFmtId="164" fontId="3" fillId="0" borderId="0" xfId="0" applyNumberFormat="1" applyFont="1"/>
    <xf numFmtId="164" fontId="0" fillId="0" borderId="0" xfId="0" applyNumberFormat="1"/>
    <xf numFmtId="0" fontId="3" fillId="0" borderId="0" xfId="0" applyFont="1"/>
    <xf numFmtId="2" fontId="0" fillId="0" borderId="0" xfId="0" applyNumberFormat="1"/>
    <xf numFmtId="0" fontId="2" fillId="0" borderId="0" xfId="0" applyFon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0" xfId="0" applyBorder="1" applyAlignment="1">
      <alignment wrapText="1"/>
    </xf>
    <xf numFmtId="165" fontId="0" fillId="2" borderId="3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vertical="top" wrapText="1"/>
    </xf>
    <xf numFmtId="0" fontId="0" fillId="2" borderId="11" xfId="0" applyFont="1" applyFill="1" applyBorder="1" applyAlignment="1">
      <alignment vertical="top" wrapText="1"/>
    </xf>
    <xf numFmtId="165" fontId="2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top"/>
    </xf>
    <xf numFmtId="165" fontId="2" fillId="2" borderId="0" xfId="0" applyNumberFormat="1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0" fillId="2" borderId="3" xfId="0" applyFont="1" applyFill="1" applyBorder="1" applyAlignment="1">
      <alignment vertical="top" wrapText="1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165" fontId="0" fillId="2" borderId="14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/>
    </xf>
    <xf numFmtId="0" fontId="0" fillId="2" borderId="0" xfId="0" applyFill="1" applyBorder="1" applyAlignment="1">
      <alignment vertical="top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vertical="top" wrapText="1"/>
    </xf>
    <xf numFmtId="0" fontId="0" fillId="2" borderId="15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165" fontId="0" fillId="0" borderId="26" xfId="0" applyNumberFormat="1" applyFont="1" applyFill="1" applyBorder="1" applyAlignment="1">
      <alignment horizontal="center" vertical="center"/>
    </xf>
    <xf numFmtId="165" fontId="0" fillId="0" borderId="1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 vertical="center"/>
    </xf>
    <xf numFmtId="165" fontId="2" fillId="2" borderId="13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top"/>
    </xf>
    <xf numFmtId="0" fontId="0" fillId="2" borderId="5" xfId="0" applyFont="1" applyFill="1" applyBorder="1" applyAlignment="1">
      <alignment horizontal="center" vertical="top"/>
    </xf>
    <xf numFmtId="0" fontId="0" fillId="2" borderId="5" xfId="0" applyFont="1" applyFill="1" applyBorder="1" applyAlignment="1">
      <alignment horizontal="center" vertical="center"/>
    </xf>
    <xf numFmtId="165" fontId="0" fillId="2" borderId="5" xfId="0" applyNumberFormat="1" applyFont="1" applyFill="1" applyBorder="1" applyAlignment="1">
      <alignment horizontal="center" vertical="center"/>
    </xf>
    <xf numFmtId="165" fontId="0" fillId="2" borderId="6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165" fontId="0" fillId="2" borderId="12" xfId="0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65" fontId="0" fillId="2" borderId="13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right" vertical="top"/>
    </xf>
    <xf numFmtId="0" fontId="0" fillId="2" borderId="1" xfId="0" applyFont="1" applyFill="1" applyBorder="1" applyAlignment="1">
      <alignment horizontal="right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2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0" fillId="2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vertical="center"/>
    </xf>
    <xf numFmtId="165" fontId="2" fillId="2" borderId="0" xfId="0" applyNumberFormat="1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top"/>
    </xf>
    <xf numFmtId="0" fontId="0" fillId="2" borderId="0" xfId="0" applyFont="1" applyFill="1" applyBorder="1" applyAlignment="1">
      <alignment vertical="top"/>
    </xf>
    <xf numFmtId="165" fontId="0" fillId="2" borderId="0" xfId="0" applyNumberFormat="1" applyFont="1" applyFill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15" xfId="0" applyFont="1" applyFill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165" fontId="0" fillId="2" borderId="2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5" fontId="0" fillId="2" borderId="26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23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vertical="top" wrapText="1"/>
    </xf>
    <xf numFmtId="0" fontId="4" fillId="2" borderId="17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0" fillId="2" borderId="20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right" vertical="top"/>
    </xf>
    <xf numFmtId="0" fontId="0" fillId="2" borderId="12" xfId="0" applyFont="1" applyFill="1" applyBorder="1" applyAlignment="1">
      <alignment horizontal="right" vertical="top"/>
    </xf>
    <xf numFmtId="0" fontId="0" fillId="2" borderId="13" xfId="0" applyFont="1" applyFill="1" applyBorder="1" applyAlignment="1">
      <alignment horizontal="right" vertical="top"/>
    </xf>
    <xf numFmtId="0" fontId="0" fillId="2" borderId="11" xfId="0" applyFont="1" applyFill="1" applyBorder="1" applyAlignment="1">
      <alignment horizontal="center" vertical="top" wrapText="1"/>
    </xf>
    <xf numFmtId="0" fontId="0" fillId="2" borderId="12" xfId="0" applyFont="1" applyFill="1" applyBorder="1" applyAlignment="1">
      <alignment horizontal="center" vertical="top" wrapText="1"/>
    </xf>
    <xf numFmtId="0" fontId="0" fillId="2" borderId="13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top"/>
    </xf>
    <xf numFmtId="0" fontId="0" fillId="2" borderId="12" xfId="0" applyFont="1" applyFill="1" applyBorder="1" applyAlignment="1">
      <alignment horizontal="center" vertical="top"/>
    </xf>
    <xf numFmtId="0" fontId="0" fillId="2" borderId="13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right" vertical="top"/>
    </xf>
    <xf numFmtId="0" fontId="0" fillId="2" borderId="0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left" vertical="top"/>
    </xf>
    <xf numFmtId="0" fontId="0" fillId="2" borderId="12" xfId="0" applyFont="1" applyFill="1" applyBorder="1" applyAlignment="1">
      <alignment horizontal="left" vertical="top"/>
    </xf>
    <xf numFmtId="0" fontId="0" fillId="2" borderId="13" xfId="0" applyFont="1" applyFill="1" applyBorder="1" applyAlignment="1">
      <alignment horizontal="left" vertical="top"/>
    </xf>
    <xf numFmtId="0" fontId="2" fillId="2" borderId="21" xfId="0" applyFont="1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top"/>
    </xf>
    <xf numFmtId="0" fontId="2" fillId="2" borderId="23" xfId="0" applyFont="1" applyFill="1" applyBorder="1" applyAlignment="1">
      <alignment horizontal="center" vertical="top"/>
    </xf>
    <xf numFmtId="0" fontId="2" fillId="2" borderId="24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/>
    </xf>
    <xf numFmtId="0" fontId="2" fillId="2" borderId="20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0" fillId="0" borderId="25" xfId="0" applyFont="1" applyFill="1" applyBorder="1" applyAlignment="1">
      <alignment vertical="top" wrapText="1"/>
    </xf>
    <xf numFmtId="0" fontId="0" fillId="0" borderId="16" xfId="0" applyFont="1" applyFill="1" applyBorder="1" applyAlignment="1">
      <alignment vertical="top" wrapText="1"/>
    </xf>
    <xf numFmtId="0" fontId="0" fillId="0" borderId="15" xfId="0" applyFont="1" applyFill="1" applyBorder="1" applyAlignment="1">
      <alignment vertical="top" wrapText="1"/>
    </xf>
    <xf numFmtId="0" fontId="0" fillId="2" borderId="11" xfId="0" applyFont="1" applyFill="1" applyBorder="1" applyAlignment="1">
      <alignment horizontal="right" vertical="top" wrapText="1"/>
    </xf>
    <xf numFmtId="0" fontId="0" fillId="2" borderId="12" xfId="0" applyFont="1" applyFill="1" applyBorder="1" applyAlignment="1">
      <alignment horizontal="right" vertical="top" wrapText="1"/>
    </xf>
    <xf numFmtId="0" fontId="0" fillId="2" borderId="13" xfId="0" applyFont="1" applyFill="1" applyBorder="1" applyAlignment="1">
      <alignment horizontal="right" vertical="top" wrapText="1"/>
    </xf>
    <xf numFmtId="0" fontId="0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/>
    </xf>
    <xf numFmtId="0" fontId="2" fillId="2" borderId="27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</cellXfs>
  <cellStyles count="3">
    <cellStyle name="Normal 2" xfId="1" xr:uid="{00000000-0005-0000-0000-000001000000}"/>
    <cellStyle name="Normal 3" xfId="2" xr:uid="{00000000-0005-0000-0000-000002000000}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/AppData/Roaming/Microsoft/Excel/KSS_Hamangia__fin%20_2017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24">
          <cell r="A324" t="str">
            <v>СТОЙНОСТ СТРОИТЕЛСТВО/ COST CONSTRUCTION</v>
          </cell>
        </row>
        <row r="325">
          <cell r="A325" t="str">
            <v>ДДС 20%/ VAT 20%</v>
          </cell>
        </row>
        <row r="326">
          <cell r="A326" t="str">
            <v>ОБЩА СТОЙНОСТ / TOTAL COST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7"/>
  <sheetViews>
    <sheetView tabSelected="1" topLeftCell="A385" zoomScaleNormal="100" zoomScalePageLayoutView="130" workbookViewId="0">
      <selection activeCell="E404" sqref="E404"/>
    </sheetView>
  </sheetViews>
  <sheetFormatPr defaultRowHeight="12.75" x14ac:dyDescent="0.2"/>
  <cols>
    <col min="1" max="1" width="5" style="11" customWidth="1"/>
    <col min="2" max="2" width="53.85546875" style="12" customWidth="1"/>
    <col min="3" max="3" width="6.5703125" style="9" customWidth="1"/>
    <col min="4" max="4" width="9.85546875" style="9" customWidth="1"/>
    <col min="5" max="5" width="12.28515625" style="10" bestFit="1" customWidth="1"/>
    <col min="6" max="6" width="15.7109375" style="10" customWidth="1"/>
    <col min="7" max="7" width="7.85546875" customWidth="1"/>
  </cols>
  <sheetData>
    <row r="1" spans="1:7" ht="12.6" customHeight="1" x14ac:dyDescent="0.2">
      <c r="A1" s="62"/>
      <c r="B1" s="63"/>
      <c r="C1" s="64"/>
      <c r="D1" s="64"/>
      <c r="E1" s="65"/>
      <c r="F1" s="66"/>
      <c r="G1" s="15"/>
    </row>
    <row r="2" spans="1:7" ht="26.1" customHeight="1" x14ac:dyDescent="0.2">
      <c r="A2" s="120" t="s">
        <v>260</v>
      </c>
      <c r="B2" s="121"/>
      <c r="C2" s="121"/>
      <c r="D2" s="121"/>
      <c r="E2" s="121"/>
      <c r="F2" s="122"/>
      <c r="G2" s="15"/>
    </row>
    <row r="3" spans="1:7" ht="144.75" customHeight="1" x14ac:dyDescent="0.2">
      <c r="A3" s="123" t="s">
        <v>239</v>
      </c>
      <c r="B3" s="124"/>
      <c r="C3" s="124"/>
      <c r="D3" s="124"/>
      <c r="E3" s="124"/>
      <c r="F3" s="125"/>
      <c r="G3" s="16"/>
    </row>
    <row r="4" spans="1:7" ht="25.5" customHeight="1" x14ac:dyDescent="0.2">
      <c r="A4" s="126"/>
      <c r="B4" s="127"/>
      <c r="C4" s="67"/>
      <c r="D4" s="67"/>
      <c r="E4" s="67"/>
      <c r="F4" s="68"/>
    </row>
    <row r="5" spans="1:7" ht="41.1" customHeight="1" x14ac:dyDescent="0.2">
      <c r="A5" s="25" t="s">
        <v>4</v>
      </c>
      <c r="B5" s="69" t="s">
        <v>32</v>
      </c>
      <c r="C5" s="70" t="s">
        <v>33</v>
      </c>
      <c r="D5" s="70" t="s">
        <v>34</v>
      </c>
      <c r="E5" s="70" t="s">
        <v>35</v>
      </c>
      <c r="F5" s="20" t="s">
        <v>36</v>
      </c>
    </row>
    <row r="6" spans="1:7" x14ac:dyDescent="0.2">
      <c r="A6" s="71"/>
      <c r="B6" s="153" t="s">
        <v>37</v>
      </c>
      <c r="C6" s="154"/>
      <c r="D6" s="154"/>
      <c r="E6" s="154"/>
      <c r="F6" s="155"/>
    </row>
    <row r="7" spans="1:7" x14ac:dyDescent="0.2">
      <c r="A7" s="71"/>
      <c r="B7" s="134" t="s">
        <v>38</v>
      </c>
      <c r="C7" s="157"/>
      <c r="D7" s="157"/>
      <c r="E7" s="157"/>
      <c r="F7" s="158"/>
    </row>
    <row r="8" spans="1:7" ht="25.5" x14ac:dyDescent="0.2">
      <c r="A8" s="71">
        <v>1</v>
      </c>
      <c r="B8" s="18" t="s">
        <v>39</v>
      </c>
      <c r="C8" s="24" t="s">
        <v>2</v>
      </c>
      <c r="D8" s="24">
        <v>2000</v>
      </c>
      <c r="E8" s="100"/>
      <c r="F8" s="27">
        <f>ROUND((D8*E8),2)</f>
        <v>0</v>
      </c>
    </row>
    <row r="9" spans="1:7" ht="25.5" x14ac:dyDescent="0.2">
      <c r="A9" s="71">
        <v>4</v>
      </c>
      <c r="B9" s="99" t="s">
        <v>261</v>
      </c>
      <c r="C9" s="25" t="s">
        <v>0</v>
      </c>
      <c r="D9" s="25">
        <v>150</v>
      </c>
      <c r="E9" s="101"/>
      <c r="F9" s="27">
        <f t="shared" ref="F9:F10" si="0">ROUND((D9*E9),2)</f>
        <v>0</v>
      </c>
    </row>
    <row r="10" spans="1:7" ht="38.25" x14ac:dyDescent="0.2">
      <c r="A10" s="71">
        <v>3</v>
      </c>
      <c r="B10" s="22" t="s">
        <v>262</v>
      </c>
      <c r="C10" s="25" t="s">
        <v>0</v>
      </c>
      <c r="D10" s="25">
        <v>105</v>
      </c>
      <c r="E10" s="100"/>
      <c r="F10" s="27">
        <f t="shared" si="0"/>
        <v>0</v>
      </c>
    </row>
    <row r="11" spans="1:7" x14ac:dyDescent="0.2">
      <c r="A11" s="71"/>
      <c r="B11" s="19"/>
      <c r="C11" s="72"/>
      <c r="D11" s="72"/>
      <c r="E11" s="73"/>
      <c r="F11" s="20">
        <f>SUM(F8:F10)</f>
        <v>0</v>
      </c>
    </row>
    <row r="12" spans="1:7" ht="26.1" customHeight="1" x14ac:dyDescent="0.2">
      <c r="A12" s="25"/>
      <c r="B12" s="140" t="s">
        <v>40</v>
      </c>
      <c r="C12" s="141"/>
      <c r="D12" s="141"/>
      <c r="E12" s="141"/>
      <c r="F12" s="156"/>
    </row>
    <row r="13" spans="1:7" ht="165.75" x14ac:dyDescent="0.2">
      <c r="A13" s="25">
        <v>4</v>
      </c>
      <c r="B13" s="99" t="s">
        <v>267</v>
      </c>
      <c r="C13" s="25" t="s">
        <v>3</v>
      </c>
      <c r="D13" s="25">
        <v>23</v>
      </c>
      <c r="E13" s="26"/>
      <c r="F13" s="26">
        <f>ROUND((D13*E13),2)</f>
        <v>0</v>
      </c>
    </row>
    <row r="14" spans="1:7" ht="153" x14ac:dyDescent="0.2">
      <c r="A14" s="25">
        <v>5</v>
      </c>
      <c r="B14" s="22" t="s">
        <v>268</v>
      </c>
      <c r="C14" s="25" t="s">
        <v>2</v>
      </c>
      <c r="D14" s="25">
        <v>250</v>
      </c>
      <c r="E14" s="27"/>
      <c r="F14" s="26">
        <f>ROUND((D14*E14),2)</f>
        <v>0</v>
      </c>
    </row>
    <row r="15" spans="1:7" x14ac:dyDescent="0.2">
      <c r="A15" s="25"/>
      <c r="B15" s="19"/>
      <c r="C15" s="72"/>
      <c r="D15" s="72"/>
      <c r="E15" s="73"/>
      <c r="F15" s="20">
        <f>SUM(F13:F14)</f>
        <v>0</v>
      </c>
    </row>
    <row r="16" spans="1:7" x14ac:dyDescent="0.2">
      <c r="A16" s="25"/>
      <c r="B16" s="134" t="s">
        <v>41</v>
      </c>
      <c r="C16" s="157"/>
      <c r="D16" s="157"/>
      <c r="E16" s="157"/>
      <c r="F16" s="158"/>
    </row>
    <row r="17" spans="1:6" ht="165.75" x14ac:dyDescent="0.2">
      <c r="A17" s="25">
        <v>6</v>
      </c>
      <c r="B17" s="22" t="s">
        <v>331</v>
      </c>
      <c r="C17" s="25" t="s">
        <v>3</v>
      </c>
      <c r="D17" s="25">
        <v>178</v>
      </c>
      <c r="E17" s="26"/>
      <c r="F17" s="26">
        <f>ROUND((D17*E17),2)</f>
        <v>0</v>
      </c>
    </row>
    <row r="18" spans="1:6" x14ac:dyDescent="0.2">
      <c r="A18" s="25"/>
      <c r="B18" s="19"/>
      <c r="C18" s="72"/>
      <c r="D18" s="72"/>
      <c r="E18" s="73"/>
      <c r="F18" s="20">
        <f>SUM(F17:F17)</f>
        <v>0</v>
      </c>
    </row>
    <row r="19" spans="1:6" x14ac:dyDescent="0.2">
      <c r="A19" s="25"/>
      <c r="B19" s="19"/>
      <c r="C19" s="72"/>
      <c r="D19" s="72"/>
      <c r="E19" s="73"/>
      <c r="F19" s="61"/>
    </row>
    <row r="20" spans="1:6" x14ac:dyDescent="0.2">
      <c r="A20" s="25"/>
      <c r="B20" s="134" t="s">
        <v>42</v>
      </c>
      <c r="C20" s="157"/>
      <c r="D20" s="157"/>
      <c r="E20" s="157"/>
      <c r="F20" s="158"/>
    </row>
    <row r="21" spans="1:6" ht="165.75" x14ac:dyDescent="0.2">
      <c r="A21" s="25">
        <v>7</v>
      </c>
      <c r="B21" s="99" t="s">
        <v>332</v>
      </c>
      <c r="C21" s="25" t="s">
        <v>2</v>
      </c>
      <c r="D21" s="25">
        <v>18</v>
      </c>
      <c r="E21" s="26"/>
      <c r="F21" s="26">
        <f>ROUND((D21*E21),2)</f>
        <v>0</v>
      </c>
    </row>
    <row r="22" spans="1:6" ht="178.5" x14ac:dyDescent="0.2">
      <c r="A22" s="25">
        <v>8</v>
      </c>
      <c r="B22" s="22" t="s">
        <v>333</v>
      </c>
      <c r="C22" s="25" t="s">
        <v>2</v>
      </c>
      <c r="D22" s="25">
        <v>10</v>
      </c>
      <c r="E22" s="26"/>
      <c r="F22" s="26">
        <f>ROUND((D22*E22),2)</f>
        <v>0</v>
      </c>
    </row>
    <row r="23" spans="1:6" x14ac:dyDescent="0.2">
      <c r="A23" s="25"/>
      <c r="B23" s="19"/>
      <c r="C23" s="72"/>
      <c r="D23" s="72"/>
      <c r="E23" s="73"/>
      <c r="F23" s="20">
        <f>SUM(F21:F22)</f>
        <v>0</v>
      </c>
    </row>
    <row r="24" spans="1:6" x14ac:dyDescent="0.2">
      <c r="A24" s="25"/>
      <c r="B24" s="134" t="s">
        <v>43</v>
      </c>
      <c r="C24" s="157"/>
      <c r="D24" s="157"/>
      <c r="E24" s="157"/>
      <c r="F24" s="158"/>
    </row>
    <row r="25" spans="1:6" ht="38.25" x14ac:dyDescent="0.2">
      <c r="A25" s="25">
        <v>9</v>
      </c>
      <c r="B25" s="99" t="s">
        <v>44</v>
      </c>
      <c r="C25" s="21" t="s">
        <v>6</v>
      </c>
      <c r="D25" s="25">
        <v>25</v>
      </c>
      <c r="E25" s="101"/>
      <c r="F25" s="26">
        <f>ROUND((D25*E25),2)</f>
        <v>0</v>
      </c>
    </row>
    <row r="26" spans="1:6" ht="51" x14ac:dyDescent="0.2">
      <c r="A26" s="25">
        <v>10</v>
      </c>
      <c r="B26" s="99" t="s">
        <v>45</v>
      </c>
      <c r="C26" s="25" t="s">
        <v>2</v>
      </c>
      <c r="D26" s="25">
        <v>90</v>
      </c>
      <c r="E26" s="101"/>
      <c r="F26" s="26">
        <f t="shared" ref="F26:F32" si="1">ROUND((D26*E26),2)</f>
        <v>0</v>
      </c>
    </row>
    <row r="27" spans="1:6" x14ac:dyDescent="0.2">
      <c r="A27" s="25">
        <v>11</v>
      </c>
      <c r="B27" s="99" t="s">
        <v>46</v>
      </c>
      <c r="C27" s="25" t="s">
        <v>20</v>
      </c>
      <c r="D27" s="25">
        <v>6</v>
      </c>
      <c r="E27" s="101"/>
      <c r="F27" s="26">
        <f t="shared" si="1"/>
        <v>0</v>
      </c>
    </row>
    <row r="28" spans="1:6" ht="27" customHeight="1" x14ac:dyDescent="0.2">
      <c r="A28" s="25">
        <v>12</v>
      </c>
      <c r="B28" s="99" t="s">
        <v>47</v>
      </c>
      <c r="C28" s="25" t="s">
        <v>2</v>
      </c>
      <c r="D28" s="25">
        <v>90</v>
      </c>
      <c r="E28" s="101"/>
      <c r="F28" s="26">
        <f t="shared" si="1"/>
        <v>0</v>
      </c>
    </row>
    <row r="29" spans="1:6" ht="25.5" x14ac:dyDescent="0.2">
      <c r="A29" s="25">
        <v>13</v>
      </c>
      <c r="B29" s="99" t="s">
        <v>48</v>
      </c>
      <c r="C29" s="25" t="s">
        <v>3</v>
      </c>
      <c r="D29" s="25">
        <v>9</v>
      </c>
      <c r="E29" s="101"/>
      <c r="F29" s="26">
        <f t="shared" si="1"/>
        <v>0</v>
      </c>
    </row>
    <row r="30" spans="1:6" ht="25.5" x14ac:dyDescent="0.2">
      <c r="A30" s="25">
        <v>14</v>
      </c>
      <c r="B30" s="99" t="s">
        <v>49</v>
      </c>
      <c r="C30" s="25" t="s">
        <v>2</v>
      </c>
      <c r="D30" s="25">
        <v>117</v>
      </c>
      <c r="E30" s="101"/>
      <c r="F30" s="26">
        <f t="shared" si="1"/>
        <v>0</v>
      </c>
    </row>
    <row r="31" spans="1:6" ht="191.25" x14ac:dyDescent="0.2">
      <c r="A31" s="25">
        <v>15</v>
      </c>
      <c r="B31" s="22" t="s">
        <v>269</v>
      </c>
      <c r="C31" s="24" t="s">
        <v>2</v>
      </c>
      <c r="D31" s="24">
        <v>15</v>
      </c>
      <c r="E31" s="100"/>
      <c r="F31" s="26">
        <f t="shared" si="1"/>
        <v>0</v>
      </c>
    </row>
    <row r="32" spans="1:6" ht="38.25" x14ac:dyDescent="0.2">
      <c r="A32" s="25">
        <v>16</v>
      </c>
      <c r="B32" s="22" t="s">
        <v>50</v>
      </c>
      <c r="C32" s="24" t="s">
        <v>20</v>
      </c>
      <c r="D32" s="24">
        <v>2</v>
      </c>
      <c r="E32" s="100"/>
      <c r="F32" s="26">
        <f t="shared" si="1"/>
        <v>0</v>
      </c>
    </row>
    <row r="33" spans="1:6" x14ac:dyDescent="0.2">
      <c r="A33" s="74"/>
      <c r="B33" s="23"/>
      <c r="C33" s="72"/>
      <c r="D33" s="72"/>
      <c r="E33" s="75"/>
      <c r="F33" s="20">
        <f>SUM(F25:F32)</f>
        <v>0</v>
      </c>
    </row>
    <row r="34" spans="1:6" x14ac:dyDescent="0.2">
      <c r="A34" s="74"/>
      <c r="B34" s="23"/>
      <c r="C34" s="72"/>
      <c r="D34" s="72"/>
      <c r="E34" s="73"/>
      <c r="F34" s="61"/>
    </row>
    <row r="35" spans="1:6" ht="24.6" customHeight="1" x14ac:dyDescent="0.2">
      <c r="A35" s="25"/>
      <c r="B35" s="140" t="s">
        <v>51</v>
      </c>
      <c r="C35" s="141"/>
      <c r="D35" s="141"/>
      <c r="E35" s="141"/>
      <c r="F35" s="142"/>
    </row>
    <row r="36" spans="1:6" ht="51" x14ac:dyDescent="0.2">
      <c r="A36" s="25">
        <v>17</v>
      </c>
      <c r="B36" s="99" t="s">
        <v>52</v>
      </c>
      <c r="C36" s="24" t="s">
        <v>0</v>
      </c>
      <c r="D36" s="25">
        <v>8</v>
      </c>
      <c r="E36" s="101"/>
      <c r="F36" s="26">
        <f>ROUND((D36*E36),2)</f>
        <v>0</v>
      </c>
    </row>
    <row r="37" spans="1:6" ht="25.5" x14ac:dyDescent="0.2">
      <c r="A37" s="25">
        <v>18</v>
      </c>
      <c r="B37" s="99" t="s">
        <v>53</v>
      </c>
      <c r="C37" s="24" t="s">
        <v>2</v>
      </c>
      <c r="D37" s="25">
        <v>90</v>
      </c>
      <c r="E37" s="101"/>
      <c r="F37" s="26">
        <f t="shared" ref="F37:F41" si="2">ROUND((D37*E37),2)</f>
        <v>0</v>
      </c>
    </row>
    <row r="38" spans="1:6" ht="38.25" x14ac:dyDescent="0.2">
      <c r="A38" s="25">
        <v>19</v>
      </c>
      <c r="B38" s="99" t="s">
        <v>54</v>
      </c>
      <c r="C38" s="24" t="s">
        <v>2</v>
      </c>
      <c r="D38" s="25">
        <v>30</v>
      </c>
      <c r="E38" s="101"/>
      <c r="F38" s="26">
        <f t="shared" si="2"/>
        <v>0</v>
      </c>
    </row>
    <row r="39" spans="1:6" ht="102" x14ac:dyDescent="0.2">
      <c r="A39" s="25">
        <v>20</v>
      </c>
      <c r="B39" s="99" t="s">
        <v>55</v>
      </c>
      <c r="C39" s="24" t="s">
        <v>2</v>
      </c>
      <c r="D39" s="25">
        <v>300</v>
      </c>
      <c r="E39" s="101"/>
      <c r="F39" s="26">
        <f t="shared" si="2"/>
        <v>0</v>
      </c>
    </row>
    <row r="40" spans="1:6" ht="38.25" x14ac:dyDescent="0.2">
      <c r="A40" s="25">
        <v>21</v>
      </c>
      <c r="B40" s="22" t="s">
        <v>56</v>
      </c>
      <c r="C40" s="24" t="s">
        <v>2</v>
      </c>
      <c r="D40" s="24">
        <v>80</v>
      </c>
      <c r="E40" s="100"/>
      <c r="F40" s="26">
        <f t="shared" si="2"/>
        <v>0</v>
      </c>
    </row>
    <row r="41" spans="1:6" ht="25.5" x14ac:dyDescent="0.2">
      <c r="A41" s="25">
        <v>22</v>
      </c>
      <c r="B41" s="22" t="s">
        <v>57</v>
      </c>
      <c r="C41" s="25" t="s">
        <v>0</v>
      </c>
      <c r="D41" s="25">
        <v>12</v>
      </c>
      <c r="E41" s="100"/>
      <c r="F41" s="26">
        <f t="shared" si="2"/>
        <v>0</v>
      </c>
    </row>
    <row r="42" spans="1:6" x14ac:dyDescent="0.2">
      <c r="A42" s="74"/>
      <c r="B42" s="23"/>
      <c r="C42" s="72"/>
      <c r="D42" s="72"/>
      <c r="E42" s="75"/>
      <c r="F42" s="20">
        <f>SUM(F36:F41)</f>
        <v>0</v>
      </c>
    </row>
    <row r="43" spans="1:6" x14ac:dyDescent="0.2">
      <c r="A43" s="76"/>
      <c r="B43" s="29"/>
      <c r="C43" s="76"/>
      <c r="D43" s="76"/>
      <c r="E43" s="77"/>
      <c r="F43" s="30"/>
    </row>
    <row r="44" spans="1:6" x14ac:dyDescent="0.2">
      <c r="A44" s="76"/>
      <c r="B44" s="29"/>
      <c r="C44" s="76"/>
      <c r="D44" s="76"/>
      <c r="E44" s="77"/>
      <c r="F44" s="30"/>
    </row>
    <row r="45" spans="1:6" x14ac:dyDescent="0.2">
      <c r="A45" s="76"/>
      <c r="B45" s="29"/>
      <c r="C45" s="76"/>
      <c r="D45" s="76"/>
      <c r="E45" s="77"/>
      <c r="F45" s="30"/>
    </row>
    <row r="46" spans="1:6" x14ac:dyDescent="0.2">
      <c r="A46" s="76"/>
      <c r="B46" s="29"/>
      <c r="C46" s="76"/>
      <c r="D46" s="76"/>
      <c r="E46" s="77"/>
      <c r="F46" s="30"/>
    </row>
    <row r="47" spans="1:6" x14ac:dyDescent="0.2">
      <c r="A47" s="25"/>
      <c r="B47" s="143" t="s">
        <v>16</v>
      </c>
      <c r="C47" s="162"/>
      <c r="D47" s="162"/>
      <c r="E47" s="162"/>
      <c r="F47" s="162"/>
    </row>
    <row r="48" spans="1:6" ht="127.5" x14ac:dyDescent="0.2">
      <c r="A48" s="25">
        <v>23</v>
      </c>
      <c r="B48" s="99" t="s">
        <v>270</v>
      </c>
      <c r="C48" s="25" t="s">
        <v>20</v>
      </c>
      <c r="D48" s="25">
        <v>1</v>
      </c>
      <c r="E48" s="101"/>
      <c r="F48" s="26">
        <f>ROUND((D48*E48),2)</f>
        <v>0</v>
      </c>
    </row>
    <row r="49" spans="1:6" ht="140.25" x14ac:dyDescent="0.2">
      <c r="A49" s="25">
        <v>24</v>
      </c>
      <c r="B49" s="99" t="s">
        <v>271</v>
      </c>
      <c r="C49" s="25" t="s">
        <v>20</v>
      </c>
      <c r="D49" s="25">
        <v>5</v>
      </c>
      <c r="E49" s="101"/>
      <c r="F49" s="26">
        <f t="shared" ref="F49:F53" si="3">ROUND((D49*E49),2)</f>
        <v>0</v>
      </c>
    </row>
    <row r="50" spans="1:6" ht="153" x14ac:dyDescent="0.2">
      <c r="A50" s="25">
        <v>25</v>
      </c>
      <c r="B50" s="99" t="s">
        <v>272</v>
      </c>
      <c r="C50" s="25" t="s">
        <v>20</v>
      </c>
      <c r="D50" s="25">
        <v>1</v>
      </c>
      <c r="E50" s="101"/>
      <c r="F50" s="26">
        <f t="shared" si="3"/>
        <v>0</v>
      </c>
    </row>
    <row r="51" spans="1:6" ht="114.75" x14ac:dyDescent="0.2">
      <c r="A51" s="25">
        <v>26</v>
      </c>
      <c r="B51" s="55" t="s">
        <v>273</v>
      </c>
      <c r="C51" s="25" t="s">
        <v>20</v>
      </c>
      <c r="D51" s="25">
        <v>5</v>
      </c>
      <c r="E51" s="101"/>
      <c r="F51" s="26">
        <f t="shared" si="3"/>
        <v>0</v>
      </c>
    </row>
    <row r="52" spans="1:6" ht="38.25" x14ac:dyDescent="0.2">
      <c r="A52" s="25">
        <v>27</v>
      </c>
      <c r="B52" s="99" t="s">
        <v>274</v>
      </c>
      <c r="C52" s="25" t="s">
        <v>20</v>
      </c>
      <c r="D52" s="25">
        <v>3</v>
      </c>
      <c r="E52" s="101"/>
      <c r="F52" s="26">
        <f t="shared" si="3"/>
        <v>0</v>
      </c>
    </row>
    <row r="53" spans="1:6" x14ac:dyDescent="0.2">
      <c r="A53" s="25"/>
      <c r="B53" s="44" t="s">
        <v>259</v>
      </c>
      <c r="C53" s="25" t="s">
        <v>20</v>
      </c>
      <c r="D53" s="25">
        <v>1</v>
      </c>
      <c r="E53" s="100"/>
      <c r="F53" s="26">
        <f t="shared" si="3"/>
        <v>0</v>
      </c>
    </row>
    <row r="54" spans="1:6" x14ac:dyDescent="0.2">
      <c r="A54" s="25">
        <v>28</v>
      </c>
      <c r="B54" s="23"/>
      <c r="C54" s="72"/>
      <c r="D54" s="72"/>
      <c r="E54" s="75"/>
      <c r="F54" s="20">
        <f>SUM(F48:F53)</f>
        <v>0</v>
      </c>
    </row>
    <row r="55" spans="1:6" x14ac:dyDescent="0.2">
      <c r="A55" s="25"/>
      <c r="B55" s="163" t="s">
        <v>58</v>
      </c>
      <c r="C55" s="164"/>
      <c r="D55" s="164"/>
      <c r="E55" s="164"/>
      <c r="F55" s="158"/>
    </row>
    <row r="56" spans="1:6" ht="114.75" x14ac:dyDescent="0.2">
      <c r="A56" s="25">
        <v>29</v>
      </c>
      <c r="B56" s="99" t="s">
        <v>59</v>
      </c>
      <c r="C56" s="25" t="s">
        <v>3</v>
      </c>
      <c r="D56" s="25">
        <v>285</v>
      </c>
      <c r="E56" s="26"/>
      <c r="F56" s="26">
        <f>ROUND((D56*E56),2)</f>
        <v>0</v>
      </c>
    </row>
    <row r="57" spans="1:6" ht="140.25" x14ac:dyDescent="0.2">
      <c r="A57" s="25">
        <v>30</v>
      </c>
      <c r="B57" s="99" t="s">
        <v>60</v>
      </c>
      <c r="C57" s="25" t="s">
        <v>20</v>
      </c>
      <c r="D57" s="25">
        <v>1</v>
      </c>
      <c r="E57" s="26"/>
      <c r="F57" s="26">
        <f t="shared" ref="F57:F59" si="4">ROUND((D57*E57),2)</f>
        <v>0</v>
      </c>
    </row>
    <row r="58" spans="1:6" ht="153" x14ac:dyDescent="0.2">
      <c r="A58" s="25">
        <v>31</v>
      </c>
      <c r="B58" s="99" t="s">
        <v>61</v>
      </c>
      <c r="C58" s="25" t="s">
        <v>20</v>
      </c>
      <c r="D58" s="25">
        <v>1</v>
      </c>
      <c r="E58" s="26"/>
      <c r="F58" s="26">
        <f t="shared" si="4"/>
        <v>0</v>
      </c>
    </row>
    <row r="59" spans="1:6" ht="140.25" x14ac:dyDescent="0.2">
      <c r="A59" s="25">
        <v>32</v>
      </c>
      <c r="B59" s="22" t="s">
        <v>62</v>
      </c>
      <c r="C59" s="25" t="s">
        <v>20</v>
      </c>
      <c r="D59" s="25">
        <v>1</v>
      </c>
      <c r="E59" s="27"/>
      <c r="F59" s="26">
        <f t="shared" si="4"/>
        <v>0</v>
      </c>
    </row>
    <row r="60" spans="1:6" x14ac:dyDescent="0.2">
      <c r="A60" s="25">
        <v>33</v>
      </c>
      <c r="B60" s="23"/>
      <c r="C60" s="72"/>
      <c r="D60" s="72"/>
      <c r="E60" s="75"/>
      <c r="F60" s="20">
        <f>SUM(F56:F59)</f>
        <v>0</v>
      </c>
    </row>
    <row r="61" spans="1:6" ht="25.5" customHeight="1" x14ac:dyDescent="0.2">
      <c r="A61" s="25">
        <v>34</v>
      </c>
      <c r="B61" s="140" t="s">
        <v>63</v>
      </c>
      <c r="C61" s="141"/>
      <c r="D61" s="141"/>
      <c r="E61" s="141"/>
      <c r="F61" s="142"/>
    </row>
    <row r="62" spans="1:6" ht="153" x14ac:dyDescent="0.2">
      <c r="A62" s="25">
        <v>35</v>
      </c>
      <c r="B62" s="99" t="s">
        <v>334</v>
      </c>
      <c r="C62" s="25" t="s">
        <v>2</v>
      </c>
      <c r="D62" s="25">
        <v>70</v>
      </c>
      <c r="E62" s="26"/>
      <c r="F62" s="26">
        <f>ROUND((D62*E62),2)</f>
        <v>0</v>
      </c>
    </row>
    <row r="63" spans="1:6" ht="127.5" x14ac:dyDescent="0.2">
      <c r="A63" s="25">
        <v>36</v>
      </c>
      <c r="B63" s="99" t="s">
        <v>335</v>
      </c>
      <c r="C63" s="25" t="s">
        <v>0</v>
      </c>
      <c r="D63" s="47">
        <v>3</v>
      </c>
      <c r="E63" s="26"/>
      <c r="F63" s="26">
        <f t="shared" ref="F63:F71" si="5">ROUND((D63*E63),2)</f>
        <v>0</v>
      </c>
    </row>
    <row r="64" spans="1:6" ht="153" x14ac:dyDescent="0.2">
      <c r="A64" s="25">
        <v>37</v>
      </c>
      <c r="B64" s="99" t="s">
        <v>336</v>
      </c>
      <c r="C64" s="25" t="s">
        <v>2</v>
      </c>
      <c r="D64" s="25">
        <v>36</v>
      </c>
      <c r="E64" s="26"/>
      <c r="F64" s="26">
        <f t="shared" si="5"/>
        <v>0</v>
      </c>
    </row>
    <row r="65" spans="1:6" ht="140.25" x14ac:dyDescent="0.2">
      <c r="A65" s="25">
        <v>38</v>
      </c>
      <c r="B65" s="99" t="s">
        <v>337</v>
      </c>
      <c r="C65" s="25" t="s">
        <v>0</v>
      </c>
      <c r="D65" s="25">
        <v>4.5</v>
      </c>
      <c r="E65" s="26"/>
      <c r="F65" s="26">
        <f t="shared" si="5"/>
        <v>0</v>
      </c>
    </row>
    <row r="66" spans="1:6" ht="140.25" x14ac:dyDescent="0.2">
      <c r="A66" s="25">
        <v>39</v>
      </c>
      <c r="B66" s="99" t="s">
        <v>338</v>
      </c>
      <c r="C66" s="25" t="s">
        <v>2</v>
      </c>
      <c r="D66" s="25">
        <v>18.5</v>
      </c>
      <c r="E66" s="26"/>
      <c r="F66" s="26">
        <f t="shared" si="5"/>
        <v>0</v>
      </c>
    </row>
    <row r="67" spans="1:6" ht="127.5" x14ac:dyDescent="0.2">
      <c r="A67" s="25">
        <v>40</v>
      </c>
      <c r="B67" s="31" t="s">
        <v>339</v>
      </c>
      <c r="C67" s="35" t="s">
        <v>3</v>
      </c>
      <c r="D67" s="35">
        <v>43</v>
      </c>
      <c r="E67" s="26"/>
      <c r="F67" s="26">
        <f t="shared" si="5"/>
        <v>0</v>
      </c>
    </row>
    <row r="68" spans="1:6" ht="127.5" x14ac:dyDescent="0.2">
      <c r="A68" s="25">
        <v>41</v>
      </c>
      <c r="B68" s="99" t="s">
        <v>340</v>
      </c>
      <c r="C68" s="25" t="s">
        <v>2</v>
      </c>
      <c r="D68" s="25">
        <v>24</v>
      </c>
      <c r="E68" s="26"/>
      <c r="F68" s="26">
        <f t="shared" si="5"/>
        <v>0</v>
      </c>
    </row>
    <row r="69" spans="1:6" ht="140.25" x14ac:dyDescent="0.2">
      <c r="A69" s="25">
        <v>42</v>
      </c>
      <c r="B69" s="99" t="s">
        <v>341</v>
      </c>
      <c r="C69" s="25" t="s">
        <v>5</v>
      </c>
      <c r="D69" s="25">
        <v>7.5</v>
      </c>
      <c r="E69" s="26"/>
      <c r="F69" s="26">
        <f t="shared" si="5"/>
        <v>0</v>
      </c>
    </row>
    <row r="70" spans="1:6" ht="153" x14ac:dyDescent="0.2">
      <c r="A70" s="25">
        <v>43</v>
      </c>
      <c r="B70" s="99" t="s">
        <v>342</v>
      </c>
      <c r="C70" s="25" t="s">
        <v>20</v>
      </c>
      <c r="D70" s="25">
        <v>2</v>
      </c>
      <c r="E70" s="26"/>
      <c r="F70" s="26">
        <f t="shared" si="5"/>
        <v>0</v>
      </c>
    </row>
    <row r="71" spans="1:6" ht="153" x14ac:dyDescent="0.2">
      <c r="A71" s="25">
        <v>44</v>
      </c>
      <c r="B71" s="31" t="s">
        <v>343</v>
      </c>
      <c r="C71" s="24" t="s">
        <v>3</v>
      </c>
      <c r="D71" s="24">
        <v>32</v>
      </c>
      <c r="E71" s="27"/>
      <c r="F71" s="26">
        <f t="shared" si="5"/>
        <v>0</v>
      </c>
    </row>
    <row r="72" spans="1:6" x14ac:dyDescent="0.2">
      <c r="A72" s="25"/>
      <c r="B72" s="32"/>
      <c r="C72" s="25"/>
      <c r="D72" s="25"/>
      <c r="E72" s="26"/>
      <c r="F72" s="20">
        <f>SUM(F62:F71)</f>
        <v>0</v>
      </c>
    </row>
    <row r="73" spans="1:6" x14ac:dyDescent="0.2">
      <c r="A73" s="76"/>
      <c r="B73" s="29"/>
      <c r="C73" s="76"/>
      <c r="D73" s="76"/>
      <c r="E73" s="77"/>
      <c r="F73" s="30"/>
    </row>
    <row r="74" spans="1:6" x14ac:dyDescent="0.2">
      <c r="A74" s="76"/>
      <c r="B74" s="29"/>
      <c r="C74" s="76"/>
      <c r="D74" s="76"/>
      <c r="E74" s="77"/>
      <c r="F74" s="30"/>
    </row>
    <row r="75" spans="1:6" x14ac:dyDescent="0.2">
      <c r="A75" s="76"/>
      <c r="B75" s="29"/>
      <c r="C75" s="76"/>
      <c r="D75" s="76"/>
      <c r="E75" s="77"/>
      <c r="F75" s="30"/>
    </row>
    <row r="76" spans="1:6" x14ac:dyDescent="0.2">
      <c r="A76" s="25"/>
      <c r="B76" s="143" t="s">
        <v>64</v>
      </c>
      <c r="C76" s="143"/>
      <c r="D76" s="143"/>
      <c r="E76" s="143"/>
      <c r="F76" s="143"/>
    </row>
    <row r="77" spans="1:6" ht="114.75" x14ac:dyDescent="0.2">
      <c r="A77" s="25">
        <v>45</v>
      </c>
      <c r="B77" s="99" t="s">
        <v>275</v>
      </c>
      <c r="C77" s="25" t="s">
        <v>20</v>
      </c>
      <c r="D77" s="25">
        <v>15</v>
      </c>
      <c r="E77" s="26"/>
      <c r="F77" s="26">
        <f>ROUND((D77*E77),2)</f>
        <v>0</v>
      </c>
    </row>
    <row r="78" spans="1:6" ht="114.75" x14ac:dyDescent="0.2">
      <c r="A78" s="25">
        <v>46</v>
      </c>
      <c r="B78" s="99" t="s">
        <v>276</v>
      </c>
      <c r="C78" s="25" t="s">
        <v>20</v>
      </c>
      <c r="D78" s="25">
        <v>7</v>
      </c>
      <c r="E78" s="26"/>
      <c r="F78" s="26">
        <f t="shared" ref="F78:F80" si="6">ROUND((D78*E78),2)</f>
        <v>0</v>
      </c>
    </row>
    <row r="79" spans="1:6" ht="38.25" x14ac:dyDescent="0.2">
      <c r="A79" s="25">
        <v>47</v>
      </c>
      <c r="B79" s="19" t="s">
        <v>65</v>
      </c>
      <c r="C79" s="25" t="s">
        <v>1</v>
      </c>
      <c r="D79" s="25">
        <v>1</v>
      </c>
      <c r="E79" s="26"/>
      <c r="F79" s="26">
        <f t="shared" si="6"/>
        <v>0</v>
      </c>
    </row>
    <row r="80" spans="1:6" ht="25.5" x14ac:dyDescent="0.2">
      <c r="A80" s="25">
        <v>48</v>
      </c>
      <c r="B80" s="44" t="s">
        <v>66</v>
      </c>
      <c r="C80" s="25" t="s">
        <v>20</v>
      </c>
      <c r="D80" s="25">
        <v>2</v>
      </c>
      <c r="E80" s="27"/>
      <c r="F80" s="26">
        <f t="shared" si="6"/>
        <v>0</v>
      </c>
    </row>
    <row r="81" spans="1:6" x14ac:dyDescent="0.2">
      <c r="A81" s="74"/>
      <c r="B81" s="23"/>
      <c r="C81" s="72"/>
      <c r="D81" s="72"/>
      <c r="E81" s="75"/>
      <c r="F81" s="20">
        <f>SUM(F77:F80)</f>
        <v>0</v>
      </c>
    </row>
    <row r="82" spans="1:6" ht="29.1" customHeight="1" x14ac:dyDescent="0.2">
      <c r="A82" s="25"/>
      <c r="B82" s="140" t="s">
        <v>67</v>
      </c>
      <c r="C82" s="141"/>
      <c r="D82" s="141"/>
      <c r="E82" s="141"/>
      <c r="F82" s="142"/>
    </row>
    <row r="83" spans="1:6" ht="51" x14ac:dyDescent="0.2">
      <c r="A83" s="25">
        <v>49</v>
      </c>
      <c r="B83" s="99" t="s">
        <v>68</v>
      </c>
      <c r="C83" s="25" t="s">
        <v>2</v>
      </c>
      <c r="D83" s="25">
        <v>43</v>
      </c>
      <c r="E83" s="26"/>
      <c r="F83" s="26">
        <f>ROUND((D83*E83),2)</f>
        <v>0</v>
      </c>
    </row>
    <row r="84" spans="1:6" ht="191.25" x14ac:dyDescent="0.2">
      <c r="A84" s="25">
        <v>50</v>
      </c>
      <c r="B84" s="99" t="s">
        <v>277</v>
      </c>
      <c r="C84" s="25" t="s">
        <v>2</v>
      </c>
      <c r="D84" s="25">
        <v>99</v>
      </c>
      <c r="E84" s="26"/>
      <c r="F84" s="26">
        <f t="shared" ref="F84:F115" si="7">ROUND((D84*E84),2)</f>
        <v>0</v>
      </c>
    </row>
    <row r="85" spans="1:6" ht="153" x14ac:dyDescent="0.2">
      <c r="A85" s="25">
        <v>51</v>
      </c>
      <c r="B85" s="99" t="s">
        <v>278</v>
      </c>
      <c r="C85" s="25" t="s">
        <v>2</v>
      </c>
      <c r="D85" s="25">
        <v>8</v>
      </c>
      <c r="E85" s="26"/>
      <c r="F85" s="26">
        <f t="shared" si="7"/>
        <v>0</v>
      </c>
    </row>
    <row r="86" spans="1:6" ht="153" x14ac:dyDescent="0.2">
      <c r="A86" s="25">
        <v>52</v>
      </c>
      <c r="B86" s="99" t="s">
        <v>69</v>
      </c>
      <c r="C86" s="25" t="s">
        <v>2</v>
      </c>
      <c r="D86" s="25">
        <v>42</v>
      </c>
      <c r="E86" s="26"/>
      <c r="F86" s="26">
        <f t="shared" si="7"/>
        <v>0</v>
      </c>
    </row>
    <row r="87" spans="1:6" ht="89.25" x14ac:dyDescent="0.2">
      <c r="A87" s="25">
        <v>53</v>
      </c>
      <c r="B87" s="99" t="s">
        <v>70</v>
      </c>
      <c r="C87" s="25" t="s">
        <v>2</v>
      </c>
      <c r="D87" s="25">
        <v>15</v>
      </c>
      <c r="E87" s="26"/>
      <c r="F87" s="26">
        <f t="shared" si="7"/>
        <v>0</v>
      </c>
    </row>
    <row r="88" spans="1:6" ht="51" x14ac:dyDescent="0.2">
      <c r="A88" s="25">
        <v>54</v>
      </c>
      <c r="B88" s="99" t="s">
        <v>71</v>
      </c>
      <c r="C88" s="25" t="s">
        <v>20</v>
      </c>
      <c r="D88" s="25">
        <v>2</v>
      </c>
      <c r="E88" s="26"/>
      <c r="F88" s="26">
        <f t="shared" si="7"/>
        <v>0</v>
      </c>
    </row>
    <row r="89" spans="1:6" ht="51" x14ac:dyDescent="0.2">
      <c r="A89" s="25">
        <v>55</v>
      </c>
      <c r="B89" s="99" t="s">
        <v>72</v>
      </c>
      <c r="C89" s="25" t="s">
        <v>20</v>
      </c>
      <c r="D89" s="25">
        <v>1</v>
      </c>
      <c r="E89" s="26"/>
      <c r="F89" s="26">
        <f t="shared" si="7"/>
        <v>0</v>
      </c>
    </row>
    <row r="90" spans="1:6" ht="51" x14ac:dyDescent="0.2">
      <c r="A90" s="25">
        <v>56</v>
      </c>
      <c r="B90" s="99" t="s">
        <v>73</v>
      </c>
      <c r="C90" s="25" t="s">
        <v>20</v>
      </c>
      <c r="D90" s="25">
        <v>2</v>
      </c>
      <c r="E90" s="26"/>
      <c r="F90" s="26">
        <f t="shared" si="7"/>
        <v>0</v>
      </c>
    </row>
    <row r="91" spans="1:6" ht="51" x14ac:dyDescent="0.2">
      <c r="A91" s="25">
        <v>57</v>
      </c>
      <c r="B91" s="99" t="s">
        <v>74</v>
      </c>
      <c r="C91" s="25" t="s">
        <v>20</v>
      </c>
      <c r="D91" s="25">
        <v>1</v>
      </c>
      <c r="E91" s="26"/>
      <c r="F91" s="26">
        <f t="shared" si="7"/>
        <v>0</v>
      </c>
    </row>
    <row r="92" spans="1:6" ht="51" x14ac:dyDescent="0.2">
      <c r="A92" s="25">
        <v>58</v>
      </c>
      <c r="B92" s="99" t="s">
        <v>75</v>
      </c>
      <c r="C92" s="25" t="s">
        <v>20</v>
      </c>
      <c r="D92" s="25">
        <v>2</v>
      </c>
      <c r="E92" s="26"/>
      <c r="F92" s="26">
        <f t="shared" si="7"/>
        <v>0</v>
      </c>
    </row>
    <row r="93" spans="1:6" ht="63.75" x14ac:dyDescent="0.2">
      <c r="A93" s="25">
        <v>59</v>
      </c>
      <c r="B93" s="99" t="s">
        <v>76</v>
      </c>
      <c r="C93" s="25" t="s">
        <v>2</v>
      </c>
      <c r="D93" s="25">
        <v>2.16</v>
      </c>
      <c r="E93" s="26"/>
      <c r="F93" s="26">
        <f t="shared" si="7"/>
        <v>0</v>
      </c>
    </row>
    <row r="94" spans="1:6" ht="51" x14ac:dyDescent="0.2">
      <c r="A94" s="25">
        <v>60</v>
      </c>
      <c r="B94" s="99" t="s">
        <v>77</v>
      </c>
      <c r="C94" s="25" t="s">
        <v>2</v>
      </c>
      <c r="D94" s="25">
        <v>2.16</v>
      </c>
      <c r="E94" s="26"/>
      <c r="F94" s="26">
        <f t="shared" si="7"/>
        <v>0</v>
      </c>
    </row>
    <row r="95" spans="1:6" ht="114.75" x14ac:dyDescent="0.2">
      <c r="A95" s="25">
        <v>61</v>
      </c>
      <c r="B95" s="99" t="s">
        <v>279</v>
      </c>
      <c r="C95" s="25" t="s">
        <v>2</v>
      </c>
      <c r="D95" s="25">
        <v>2.16</v>
      </c>
      <c r="E95" s="26"/>
      <c r="F95" s="26">
        <f t="shared" si="7"/>
        <v>0</v>
      </c>
    </row>
    <row r="96" spans="1:6" ht="51" x14ac:dyDescent="0.2">
      <c r="A96" s="25">
        <v>62</v>
      </c>
      <c r="B96" s="99" t="s">
        <v>78</v>
      </c>
      <c r="C96" s="25" t="s">
        <v>2</v>
      </c>
      <c r="D96" s="25">
        <v>16.2</v>
      </c>
      <c r="E96" s="26"/>
      <c r="F96" s="26">
        <f t="shared" si="7"/>
        <v>0</v>
      </c>
    </row>
    <row r="97" spans="1:6" ht="102" x14ac:dyDescent="0.2">
      <c r="A97" s="25">
        <v>63</v>
      </c>
      <c r="B97" s="99" t="s">
        <v>280</v>
      </c>
      <c r="C97" s="25" t="s">
        <v>2</v>
      </c>
      <c r="D97" s="25">
        <v>16.2</v>
      </c>
      <c r="E97" s="26"/>
      <c r="F97" s="26">
        <f t="shared" si="7"/>
        <v>0</v>
      </c>
    </row>
    <row r="98" spans="1:6" ht="178.5" x14ac:dyDescent="0.2">
      <c r="A98" s="25">
        <v>64</v>
      </c>
      <c r="B98" s="99" t="s">
        <v>281</v>
      </c>
      <c r="C98" s="25" t="s">
        <v>2</v>
      </c>
      <c r="D98" s="25">
        <v>217</v>
      </c>
      <c r="E98" s="26"/>
      <c r="F98" s="26">
        <f t="shared" si="7"/>
        <v>0</v>
      </c>
    </row>
    <row r="99" spans="1:6" ht="127.5" x14ac:dyDescent="0.2">
      <c r="A99" s="25">
        <v>65</v>
      </c>
      <c r="B99" s="99" t="s">
        <v>282</v>
      </c>
      <c r="C99" s="25" t="s">
        <v>2</v>
      </c>
      <c r="D99" s="25">
        <v>112</v>
      </c>
      <c r="E99" s="26"/>
      <c r="F99" s="26">
        <f t="shared" si="7"/>
        <v>0</v>
      </c>
    </row>
    <row r="100" spans="1:6" ht="140.25" x14ac:dyDescent="0.2">
      <c r="A100" s="25">
        <v>66</v>
      </c>
      <c r="B100" s="99" t="s">
        <v>283</v>
      </c>
      <c r="C100" s="25" t="s">
        <v>2</v>
      </c>
      <c r="D100" s="25">
        <v>82</v>
      </c>
      <c r="E100" s="26"/>
      <c r="F100" s="26">
        <f t="shared" si="7"/>
        <v>0</v>
      </c>
    </row>
    <row r="101" spans="1:6" ht="140.25" x14ac:dyDescent="0.2">
      <c r="A101" s="25">
        <v>67</v>
      </c>
      <c r="B101" s="99" t="s">
        <v>284</v>
      </c>
      <c r="C101" s="25" t="s">
        <v>3</v>
      </c>
      <c r="D101" s="25">
        <v>140</v>
      </c>
      <c r="E101" s="26"/>
      <c r="F101" s="26">
        <f t="shared" si="7"/>
        <v>0</v>
      </c>
    </row>
    <row r="102" spans="1:6" ht="25.5" x14ac:dyDescent="0.2">
      <c r="A102" s="25">
        <v>68</v>
      </c>
      <c r="B102" s="99" t="s">
        <v>79</v>
      </c>
      <c r="C102" s="25" t="s">
        <v>3</v>
      </c>
      <c r="D102" s="25">
        <v>42</v>
      </c>
      <c r="E102" s="26"/>
      <c r="F102" s="26">
        <f t="shared" si="7"/>
        <v>0</v>
      </c>
    </row>
    <row r="103" spans="1:6" ht="51" x14ac:dyDescent="0.2">
      <c r="A103" s="25">
        <v>69</v>
      </c>
      <c r="B103" s="99" t="s">
        <v>91</v>
      </c>
      <c r="C103" s="25" t="s">
        <v>3</v>
      </c>
      <c r="D103" s="25">
        <v>52.7</v>
      </c>
      <c r="E103" s="26"/>
      <c r="F103" s="26">
        <f t="shared" si="7"/>
        <v>0</v>
      </c>
    </row>
    <row r="104" spans="1:6" ht="25.5" x14ac:dyDescent="0.2">
      <c r="A104" s="25">
        <v>70</v>
      </c>
      <c r="B104" s="99" t="s">
        <v>80</v>
      </c>
      <c r="C104" s="25" t="s">
        <v>2</v>
      </c>
      <c r="D104" s="25">
        <v>397</v>
      </c>
      <c r="E104" s="26"/>
      <c r="F104" s="26">
        <f t="shared" si="7"/>
        <v>0</v>
      </c>
    </row>
    <row r="105" spans="1:6" ht="51" x14ac:dyDescent="0.2">
      <c r="A105" s="25">
        <v>71</v>
      </c>
      <c r="B105" s="99" t="s">
        <v>81</v>
      </c>
      <c r="C105" s="25" t="s">
        <v>0</v>
      </c>
      <c r="D105" s="25">
        <v>397</v>
      </c>
      <c r="E105" s="26"/>
      <c r="F105" s="26">
        <f t="shared" si="7"/>
        <v>0</v>
      </c>
    </row>
    <row r="106" spans="1:6" ht="127.5" x14ac:dyDescent="0.2">
      <c r="A106" s="25">
        <v>72</v>
      </c>
      <c r="B106" s="99" t="s">
        <v>285</v>
      </c>
      <c r="C106" s="25" t="s">
        <v>0</v>
      </c>
      <c r="D106" s="25">
        <v>13.2</v>
      </c>
      <c r="E106" s="26"/>
      <c r="F106" s="26">
        <f t="shared" si="7"/>
        <v>0</v>
      </c>
    </row>
    <row r="107" spans="1:6" ht="102" x14ac:dyDescent="0.2">
      <c r="A107" s="25">
        <v>73</v>
      </c>
      <c r="B107" s="99" t="s">
        <v>82</v>
      </c>
      <c r="C107" s="25" t="s">
        <v>2</v>
      </c>
      <c r="D107" s="25">
        <v>13</v>
      </c>
      <c r="E107" s="26"/>
      <c r="F107" s="26">
        <f t="shared" si="7"/>
        <v>0</v>
      </c>
    </row>
    <row r="108" spans="1:6" x14ac:dyDescent="0.2">
      <c r="A108" s="25">
        <v>74</v>
      </c>
      <c r="B108" s="99" t="s">
        <v>83</v>
      </c>
      <c r="C108" s="25" t="s">
        <v>3</v>
      </c>
      <c r="D108" s="25">
        <v>14.7</v>
      </c>
      <c r="E108" s="26"/>
      <c r="F108" s="26">
        <f t="shared" si="7"/>
        <v>0</v>
      </c>
    </row>
    <row r="109" spans="1:6" ht="38.25" x14ac:dyDescent="0.2">
      <c r="A109" s="25">
        <v>75</v>
      </c>
      <c r="B109" s="99" t="s">
        <v>84</v>
      </c>
      <c r="C109" s="25" t="s">
        <v>2</v>
      </c>
      <c r="D109" s="25">
        <v>30</v>
      </c>
      <c r="E109" s="26"/>
      <c r="F109" s="26">
        <f t="shared" si="7"/>
        <v>0</v>
      </c>
    </row>
    <row r="110" spans="1:6" ht="153" x14ac:dyDescent="0.2">
      <c r="A110" s="25">
        <v>76</v>
      </c>
      <c r="B110" s="99" t="s">
        <v>286</v>
      </c>
      <c r="C110" s="25" t="s">
        <v>2</v>
      </c>
      <c r="D110" s="25">
        <v>122</v>
      </c>
      <c r="E110" s="26"/>
      <c r="F110" s="26">
        <f t="shared" si="7"/>
        <v>0</v>
      </c>
    </row>
    <row r="111" spans="1:6" ht="114.75" x14ac:dyDescent="0.2">
      <c r="A111" s="25">
        <v>77</v>
      </c>
      <c r="B111" s="99" t="s">
        <v>287</v>
      </c>
      <c r="C111" s="25" t="s">
        <v>3</v>
      </c>
      <c r="D111" s="25">
        <v>68</v>
      </c>
      <c r="E111" s="26"/>
      <c r="F111" s="26">
        <f t="shared" si="7"/>
        <v>0</v>
      </c>
    </row>
    <row r="112" spans="1:6" ht="127.5" x14ac:dyDescent="0.2">
      <c r="A112" s="25">
        <v>78</v>
      </c>
      <c r="B112" s="99" t="s">
        <v>288</v>
      </c>
      <c r="C112" s="25" t="s">
        <v>2</v>
      </c>
      <c r="D112" s="25">
        <v>25</v>
      </c>
      <c r="E112" s="26"/>
      <c r="F112" s="26">
        <f t="shared" si="7"/>
        <v>0</v>
      </c>
    </row>
    <row r="113" spans="1:6" ht="153" x14ac:dyDescent="0.2">
      <c r="A113" s="25">
        <v>79</v>
      </c>
      <c r="B113" s="33" t="s">
        <v>289</v>
      </c>
      <c r="C113" s="25" t="s">
        <v>3</v>
      </c>
      <c r="D113" s="25">
        <v>32</v>
      </c>
      <c r="E113" s="26"/>
      <c r="F113" s="26">
        <f t="shared" si="7"/>
        <v>0</v>
      </c>
    </row>
    <row r="114" spans="1:6" ht="51" x14ac:dyDescent="0.2">
      <c r="A114" s="25">
        <v>80</v>
      </c>
      <c r="B114" s="33" t="s">
        <v>263</v>
      </c>
      <c r="C114" s="25" t="s">
        <v>20</v>
      </c>
      <c r="D114" s="25">
        <v>1</v>
      </c>
      <c r="E114" s="26"/>
      <c r="F114" s="26">
        <f t="shared" si="7"/>
        <v>0</v>
      </c>
    </row>
    <row r="115" spans="1:6" ht="127.5" x14ac:dyDescent="0.2">
      <c r="A115" s="25">
        <v>81</v>
      </c>
      <c r="B115" s="22" t="s">
        <v>290</v>
      </c>
      <c r="C115" s="25" t="s">
        <v>23</v>
      </c>
      <c r="D115" s="25">
        <v>1</v>
      </c>
      <c r="E115" s="27"/>
      <c r="F115" s="26">
        <f t="shared" si="7"/>
        <v>0</v>
      </c>
    </row>
    <row r="116" spans="1:6" x14ac:dyDescent="0.2">
      <c r="A116" s="25"/>
      <c r="B116" s="23"/>
      <c r="C116" s="72"/>
      <c r="D116" s="72"/>
      <c r="E116" s="75"/>
      <c r="F116" s="20">
        <f>SUM(F83:F115)</f>
        <v>0</v>
      </c>
    </row>
    <row r="117" spans="1:6" x14ac:dyDescent="0.2">
      <c r="A117" s="25"/>
      <c r="B117" s="163" t="s">
        <v>85</v>
      </c>
      <c r="C117" s="164"/>
      <c r="D117" s="164"/>
      <c r="E117" s="164"/>
      <c r="F117" s="158"/>
    </row>
    <row r="118" spans="1:6" ht="127.5" x14ac:dyDescent="0.2">
      <c r="A118" s="25">
        <v>82</v>
      </c>
      <c r="B118" s="99" t="s">
        <v>291</v>
      </c>
      <c r="C118" s="25" t="s">
        <v>0</v>
      </c>
      <c r="D118" s="25">
        <v>16.100000000000001</v>
      </c>
      <c r="E118" s="26"/>
      <c r="F118" s="26">
        <f>ROUND((D118*E118),2)</f>
        <v>0</v>
      </c>
    </row>
    <row r="119" spans="1:6" ht="165.75" x14ac:dyDescent="0.2">
      <c r="A119" s="25">
        <v>83</v>
      </c>
      <c r="B119" s="99" t="s">
        <v>292</v>
      </c>
      <c r="C119" s="25" t="s">
        <v>2</v>
      </c>
      <c r="D119" s="25">
        <v>80</v>
      </c>
      <c r="E119" s="26"/>
      <c r="F119" s="26">
        <f t="shared" ref="F119:F144" si="8">ROUND((D119*E119),2)</f>
        <v>0</v>
      </c>
    </row>
    <row r="120" spans="1:6" ht="153" x14ac:dyDescent="0.2">
      <c r="A120" s="25">
        <v>84</v>
      </c>
      <c r="B120" s="99" t="s">
        <v>86</v>
      </c>
      <c r="C120" s="25" t="s">
        <v>2</v>
      </c>
      <c r="D120" s="25">
        <v>21</v>
      </c>
      <c r="E120" s="26"/>
      <c r="F120" s="26">
        <f t="shared" si="8"/>
        <v>0</v>
      </c>
    </row>
    <row r="121" spans="1:6" ht="127.5" x14ac:dyDescent="0.2">
      <c r="A121" s="25">
        <v>85</v>
      </c>
      <c r="B121" s="99" t="s">
        <v>87</v>
      </c>
      <c r="C121" s="25" t="s">
        <v>0</v>
      </c>
      <c r="D121" s="25">
        <v>33</v>
      </c>
      <c r="E121" s="26"/>
      <c r="F121" s="26">
        <f t="shared" si="8"/>
        <v>0</v>
      </c>
    </row>
    <row r="122" spans="1:6" ht="89.25" x14ac:dyDescent="0.2">
      <c r="A122" s="25">
        <v>86</v>
      </c>
      <c r="B122" s="99" t="s">
        <v>88</v>
      </c>
      <c r="C122" s="25" t="s">
        <v>2</v>
      </c>
      <c r="D122" s="25">
        <v>12.5</v>
      </c>
      <c r="E122" s="26"/>
      <c r="F122" s="26">
        <f t="shared" si="8"/>
        <v>0</v>
      </c>
    </row>
    <row r="123" spans="1:6" ht="51" x14ac:dyDescent="0.2">
      <c r="A123" s="25">
        <v>87</v>
      </c>
      <c r="B123" s="99" t="s">
        <v>71</v>
      </c>
      <c r="C123" s="25" t="s">
        <v>20</v>
      </c>
      <c r="D123" s="25">
        <v>1</v>
      </c>
      <c r="E123" s="101"/>
      <c r="F123" s="26">
        <f t="shared" si="8"/>
        <v>0</v>
      </c>
    </row>
    <row r="124" spans="1:6" ht="51" x14ac:dyDescent="0.2">
      <c r="A124" s="25">
        <v>88</v>
      </c>
      <c r="B124" s="99" t="s">
        <v>72</v>
      </c>
      <c r="C124" s="25" t="s">
        <v>20</v>
      </c>
      <c r="D124" s="25">
        <v>3</v>
      </c>
      <c r="E124" s="101"/>
      <c r="F124" s="26">
        <f t="shared" si="8"/>
        <v>0</v>
      </c>
    </row>
    <row r="125" spans="1:6" ht="51" x14ac:dyDescent="0.2">
      <c r="A125" s="25">
        <v>89</v>
      </c>
      <c r="B125" s="99" t="s">
        <v>89</v>
      </c>
      <c r="C125" s="25" t="s">
        <v>20</v>
      </c>
      <c r="D125" s="25">
        <v>1</v>
      </c>
      <c r="E125" s="101"/>
      <c r="F125" s="26">
        <f t="shared" si="8"/>
        <v>0</v>
      </c>
    </row>
    <row r="126" spans="1:6" ht="24.95" customHeight="1" x14ac:dyDescent="0.2">
      <c r="A126" s="25">
        <v>90</v>
      </c>
      <c r="B126" s="99" t="s">
        <v>73</v>
      </c>
      <c r="C126" s="25" t="s">
        <v>20</v>
      </c>
      <c r="D126" s="25">
        <v>1</v>
      </c>
      <c r="E126" s="101"/>
      <c r="F126" s="26">
        <f t="shared" si="8"/>
        <v>0</v>
      </c>
    </row>
    <row r="127" spans="1:6" ht="51" x14ac:dyDescent="0.2">
      <c r="A127" s="25">
        <v>91</v>
      </c>
      <c r="B127" s="99" t="s">
        <v>74</v>
      </c>
      <c r="C127" s="25" t="s">
        <v>20</v>
      </c>
      <c r="D127" s="25">
        <v>1</v>
      </c>
      <c r="E127" s="101"/>
      <c r="F127" s="26">
        <f t="shared" si="8"/>
        <v>0</v>
      </c>
    </row>
    <row r="128" spans="1:6" ht="51" x14ac:dyDescent="0.2">
      <c r="A128" s="25">
        <v>92</v>
      </c>
      <c r="B128" s="99" t="s">
        <v>90</v>
      </c>
      <c r="C128" s="25" t="s">
        <v>2</v>
      </c>
      <c r="D128" s="25">
        <v>13.5</v>
      </c>
      <c r="E128" s="101"/>
      <c r="F128" s="26">
        <f t="shared" si="8"/>
        <v>0</v>
      </c>
    </row>
    <row r="129" spans="1:6" ht="114.75" x14ac:dyDescent="0.2">
      <c r="A129" s="25">
        <v>93</v>
      </c>
      <c r="B129" s="99" t="s">
        <v>264</v>
      </c>
      <c r="C129" s="25" t="s">
        <v>2</v>
      </c>
      <c r="D129" s="25">
        <v>4</v>
      </c>
      <c r="E129" s="102"/>
      <c r="F129" s="26">
        <f t="shared" si="8"/>
        <v>0</v>
      </c>
    </row>
    <row r="130" spans="1:6" ht="127.5" x14ac:dyDescent="0.2">
      <c r="A130" s="25">
        <v>94</v>
      </c>
      <c r="B130" s="99" t="s">
        <v>293</v>
      </c>
      <c r="C130" s="25" t="s">
        <v>23</v>
      </c>
      <c r="D130" s="25">
        <v>1</v>
      </c>
      <c r="E130" s="26"/>
      <c r="F130" s="26">
        <f t="shared" si="8"/>
        <v>0</v>
      </c>
    </row>
    <row r="131" spans="1:6" ht="191.25" x14ac:dyDescent="0.2">
      <c r="A131" s="25">
        <v>95</v>
      </c>
      <c r="B131" s="99" t="s">
        <v>294</v>
      </c>
      <c r="C131" s="25" t="s">
        <v>2</v>
      </c>
      <c r="D131" s="25">
        <v>95</v>
      </c>
      <c r="E131" s="26"/>
      <c r="F131" s="26">
        <f t="shared" si="8"/>
        <v>0</v>
      </c>
    </row>
    <row r="132" spans="1:6" ht="38.25" x14ac:dyDescent="0.2">
      <c r="A132" s="25">
        <v>96</v>
      </c>
      <c r="B132" s="99" t="s">
        <v>295</v>
      </c>
      <c r="C132" s="25" t="s">
        <v>3</v>
      </c>
      <c r="D132" s="25">
        <v>43</v>
      </c>
      <c r="E132" s="26"/>
      <c r="F132" s="26">
        <f t="shared" si="8"/>
        <v>0</v>
      </c>
    </row>
    <row r="133" spans="1:6" ht="51" x14ac:dyDescent="0.2">
      <c r="A133" s="25">
        <v>97</v>
      </c>
      <c r="B133" s="99" t="s">
        <v>91</v>
      </c>
      <c r="C133" s="25" t="s">
        <v>3</v>
      </c>
      <c r="D133" s="25">
        <v>36.700000000000003</v>
      </c>
      <c r="E133" s="26"/>
      <c r="F133" s="26">
        <f t="shared" si="8"/>
        <v>0</v>
      </c>
    </row>
    <row r="134" spans="1:6" ht="25.5" x14ac:dyDescent="0.2">
      <c r="A134" s="25">
        <v>98</v>
      </c>
      <c r="B134" s="99" t="s">
        <v>80</v>
      </c>
      <c r="C134" s="25" t="s">
        <v>2</v>
      </c>
      <c r="D134" s="25">
        <v>260</v>
      </c>
      <c r="E134" s="26"/>
      <c r="F134" s="26">
        <f t="shared" si="8"/>
        <v>0</v>
      </c>
    </row>
    <row r="135" spans="1:6" ht="25.5" x14ac:dyDescent="0.2">
      <c r="A135" s="25">
        <v>99</v>
      </c>
      <c r="B135" s="99" t="s">
        <v>92</v>
      </c>
      <c r="C135" s="25" t="s">
        <v>2</v>
      </c>
      <c r="D135" s="25">
        <v>260</v>
      </c>
      <c r="E135" s="26"/>
      <c r="F135" s="26">
        <f t="shared" si="8"/>
        <v>0</v>
      </c>
    </row>
    <row r="136" spans="1:6" ht="76.5" x14ac:dyDescent="0.2">
      <c r="A136" s="25">
        <v>100</v>
      </c>
      <c r="B136" s="99" t="s">
        <v>93</v>
      </c>
      <c r="C136" s="25" t="s">
        <v>2</v>
      </c>
      <c r="D136" s="25">
        <v>12</v>
      </c>
      <c r="E136" s="26"/>
      <c r="F136" s="26">
        <f t="shared" si="8"/>
        <v>0</v>
      </c>
    </row>
    <row r="137" spans="1:6" x14ac:dyDescent="0.2">
      <c r="A137" s="25">
        <v>101</v>
      </c>
      <c r="B137" s="99" t="s">
        <v>83</v>
      </c>
      <c r="C137" s="25" t="s">
        <v>3</v>
      </c>
      <c r="D137" s="25">
        <v>13</v>
      </c>
      <c r="E137" s="26"/>
      <c r="F137" s="26">
        <f t="shared" si="8"/>
        <v>0</v>
      </c>
    </row>
    <row r="138" spans="1:6" ht="38.25" x14ac:dyDescent="0.2">
      <c r="A138" s="25">
        <v>102</v>
      </c>
      <c r="B138" s="99" t="s">
        <v>84</v>
      </c>
      <c r="C138" s="25" t="s">
        <v>2</v>
      </c>
      <c r="D138" s="25">
        <v>25</v>
      </c>
      <c r="E138" s="26"/>
      <c r="F138" s="26">
        <f t="shared" si="8"/>
        <v>0</v>
      </c>
    </row>
    <row r="139" spans="1:6" ht="153" x14ac:dyDescent="0.2">
      <c r="A139" s="25">
        <v>103</v>
      </c>
      <c r="B139" s="99" t="s">
        <v>296</v>
      </c>
      <c r="C139" s="25" t="s">
        <v>2</v>
      </c>
      <c r="D139" s="25">
        <v>67</v>
      </c>
      <c r="E139" s="26"/>
      <c r="F139" s="26">
        <f t="shared" si="8"/>
        <v>0</v>
      </c>
    </row>
    <row r="140" spans="1:6" ht="114.75" x14ac:dyDescent="0.2">
      <c r="A140" s="25">
        <v>104</v>
      </c>
      <c r="B140" s="99" t="s">
        <v>297</v>
      </c>
      <c r="C140" s="25" t="s">
        <v>3</v>
      </c>
      <c r="D140" s="25">
        <v>72</v>
      </c>
      <c r="E140" s="26"/>
      <c r="F140" s="26">
        <f t="shared" si="8"/>
        <v>0</v>
      </c>
    </row>
    <row r="141" spans="1:6" ht="25.5" x14ac:dyDescent="0.2">
      <c r="A141" s="25">
        <v>105</v>
      </c>
      <c r="B141" s="99" t="s">
        <v>7</v>
      </c>
      <c r="C141" s="25" t="s">
        <v>2</v>
      </c>
      <c r="D141" s="25">
        <v>25</v>
      </c>
      <c r="E141" s="26"/>
      <c r="F141" s="26">
        <f t="shared" si="8"/>
        <v>0</v>
      </c>
    </row>
    <row r="142" spans="1:6" ht="140.25" x14ac:dyDescent="0.2">
      <c r="A142" s="25">
        <v>106</v>
      </c>
      <c r="B142" s="99" t="s">
        <v>298</v>
      </c>
      <c r="C142" s="25" t="s">
        <v>2</v>
      </c>
      <c r="D142" s="25">
        <v>70</v>
      </c>
      <c r="E142" s="26"/>
      <c r="F142" s="26">
        <f t="shared" si="8"/>
        <v>0</v>
      </c>
    </row>
    <row r="143" spans="1:6" ht="127.5" x14ac:dyDescent="0.2">
      <c r="A143" s="25">
        <v>107</v>
      </c>
      <c r="B143" s="99" t="s">
        <v>299</v>
      </c>
      <c r="C143" s="25" t="s">
        <v>255</v>
      </c>
      <c r="D143" s="25">
        <v>9</v>
      </c>
      <c r="E143" s="26"/>
      <c r="F143" s="26">
        <f t="shared" si="8"/>
        <v>0</v>
      </c>
    </row>
    <row r="144" spans="1:6" ht="25.5" x14ac:dyDescent="0.2">
      <c r="A144" s="25">
        <v>108</v>
      </c>
      <c r="B144" s="99" t="s">
        <v>256</v>
      </c>
      <c r="C144" s="25" t="s">
        <v>20</v>
      </c>
      <c r="D144" s="25">
        <v>4</v>
      </c>
      <c r="E144" s="26"/>
      <c r="F144" s="26">
        <f t="shared" si="8"/>
        <v>0</v>
      </c>
    </row>
    <row r="145" spans="1:6" ht="39.950000000000003" customHeight="1" x14ac:dyDescent="0.2">
      <c r="A145" s="25"/>
      <c r="B145" s="32"/>
      <c r="C145" s="25"/>
      <c r="D145" s="25"/>
      <c r="E145" s="26"/>
      <c r="F145" s="20">
        <f>SUM(F118:F144)</f>
        <v>0</v>
      </c>
    </row>
    <row r="146" spans="1:6" x14ac:dyDescent="0.2">
      <c r="A146" s="25"/>
      <c r="B146" s="29"/>
      <c r="C146" s="76"/>
      <c r="D146" s="76"/>
      <c r="E146" s="77"/>
      <c r="F146" s="30"/>
    </row>
    <row r="147" spans="1:6" x14ac:dyDescent="0.2">
      <c r="A147" s="25">
        <v>109</v>
      </c>
      <c r="B147" s="134" t="s">
        <v>95</v>
      </c>
      <c r="C147" s="135"/>
      <c r="D147" s="135"/>
      <c r="E147" s="135"/>
      <c r="F147" s="136"/>
    </row>
    <row r="148" spans="1:6" ht="63.75" x14ac:dyDescent="0.2">
      <c r="A148" s="25"/>
      <c r="B148" s="22" t="s">
        <v>238</v>
      </c>
      <c r="C148" s="24" t="s">
        <v>23</v>
      </c>
      <c r="D148" s="24">
        <v>1</v>
      </c>
      <c r="E148" s="27"/>
      <c r="F148" s="26">
        <f>E148</f>
        <v>0</v>
      </c>
    </row>
    <row r="149" spans="1:6" x14ac:dyDescent="0.2">
      <c r="A149" s="25"/>
      <c r="B149" s="44"/>
      <c r="C149" s="64"/>
      <c r="D149" s="64"/>
      <c r="E149" s="66"/>
      <c r="F149" s="26"/>
    </row>
    <row r="150" spans="1:6" ht="26.45" customHeight="1" x14ac:dyDescent="0.2">
      <c r="A150" s="25"/>
      <c r="B150" s="131"/>
      <c r="C150" s="132"/>
      <c r="D150" s="132"/>
      <c r="E150" s="133"/>
      <c r="F150" s="20">
        <f>F148</f>
        <v>0</v>
      </c>
    </row>
    <row r="151" spans="1:6" x14ac:dyDescent="0.2">
      <c r="A151" s="25"/>
      <c r="B151" s="159" t="s">
        <v>94</v>
      </c>
      <c r="C151" s="160"/>
      <c r="D151" s="160"/>
      <c r="E151" s="161"/>
      <c r="F151" s="20">
        <f>SUM(F145,F116,F81,F72,F60,F42,F33,F23,F18,F15,F11,F54+F150)</f>
        <v>0</v>
      </c>
    </row>
    <row r="152" spans="1:6" ht="25.5" customHeight="1" x14ac:dyDescent="0.2">
      <c r="A152" s="25"/>
      <c r="B152" s="78"/>
      <c r="C152" s="79"/>
      <c r="D152" s="79"/>
      <c r="E152" s="79"/>
      <c r="F152" s="20"/>
    </row>
    <row r="153" spans="1:6" x14ac:dyDescent="0.2">
      <c r="A153" s="25"/>
      <c r="B153" s="153" t="s">
        <v>99</v>
      </c>
      <c r="C153" s="154"/>
      <c r="D153" s="154"/>
      <c r="E153" s="154"/>
      <c r="F153" s="155"/>
    </row>
    <row r="154" spans="1:6" x14ac:dyDescent="0.2">
      <c r="A154" s="25"/>
      <c r="B154" s="145" t="s">
        <v>100</v>
      </c>
      <c r="C154" s="146"/>
      <c r="D154" s="146"/>
      <c r="E154" s="146"/>
      <c r="F154" s="147"/>
    </row>
    <row r="155" spans="1:6" ht="25.5" x14ac:dyDescent="0.2">
      <c r="A155" s="25">
        <v>110</v>
      </c>
      <c r="B155" s="109" t="s">
        <v>31</v>
      </c>
      <c r="C155" s="57" t="s">
        <v>0</v>
      </c>
      <c r="D155" s="57">
        <v>14</v>
      </c>
      <c r="E155" s="103"/>
      <c r="F155" s="51">
        <f>ROUND((D155*E155),2)</f>
        <v>0</v>
      </c>
    </row>
    <row r="156" spans="1:6" ht="25.5" x14ac:dyDescent="0.2">
      <c r="A156" s="25">
        <v>111</v>
      </c>
      <c r="B156" s="110" t="s">
        <v>300</v>
      </c>
      <c r="C156" s="34" t="s">
        <v>3</v>
      </c>
      <c r="D156" s="34">
        <v>35</v>
      </c>
      <c r="E156" s="104"/>
      <c r="F156" s="51">
        <f t="shared" ref="F156:F158" si="9">ROUND((D156*E156),2)</f>
        <v>0</v>
      </c>
    </row>
    <row r="157" spans="1:6" ht="25.5" x14ac:dyDescent="0.2">
      <c r="A157" s="25">
        <v>112</v>
      </c>
      <c r="B157" s="45" t="s">
        <v>15</v>
      </c>
      <c r="C157" s="34" t="s">
        <v>3</v>
      </c>
      <c r="D157" s="34">
        <v>35</v>
      </c>
      <c r="E157" s="104"/>
      <c r="F157" s="51">
        <f t="shared" si="9"/>
        <v>0</v>
      </c>
    </row>
    <row r="158" spans="1:6" ht="25.5" x14ac:dyDescent="0.2">
      <c r="A158" s="25">
        <v>113</v>
      </c>
      <c r="B158" s="45" t="s">
        <v>17</v>
      </c>
      <c r="C158" s="34" t="s">
        <v>3</v>
      </c>
      <c r="D158" s="34">
        <v>40</v>
      </c>
      <c r="E158" s="104"/>
      <c r="F158" s="51">
        <f t="shared" si="9"/>
        <v>0</v>
      </c>
    </row>
    <row r="159" spans="1:6" x14ac:dyDescent="0.2">
      <c r="A159" s="24"/>
      <c r="B159" s="165"/>
      <c r="C159" s="166"/>
      <c r="D159" s="166"/>
      <c r="E159" s="167"/>
      <c r="F159" s="80">
        <f>SUM(F154:F158)</f>
        <v>0</v>
      </c>
    </row>
    <row r="160" spans="1:6" x14ac:dyDescent="0.2">
      <c r="A160" s="81"/>
      <c r="B160" s="173" t="s">
        <v>30</v>
      </c>
      <c r="C160" s="174"/>
      <c r="D160" s="174"/>
      <c r="E160" s="174"/>
      <c r="F160" s="175"/>
    </row>
    <row r="161" spans="1:6" ht="38.25" x14ac:dyDescent="0.2">
      <c r="A161" s="81">
        <v>114</v>
      </c>
      <c r="B161" s="109" t="s">
        <v>101</v>
      </c>
      <c r="C161" s="47" t="s">
        <v>266</v>
      </c>
      <c r="D161" s="47">
        <v>320</v>
      </c>
      <c r="E161" s="103"/>
      <c r="F161" s="52">
        <f>ROUND((D161*E161),2)</f>
        <v>0</v>
      </c>
    </row>
    <row r="162" spans="1:6" ht="25.5" x14ac:dyDescent="0.2">
      <c r="A162" s="81">
        <v>115</v>
      </c>
      <c r="B162" s="109" t="s">
        <v>102</v>
      </c>
      <c r="C162" s="47" t="s">
        <v>3</v>
      </c>
      <c r="D162" s="47">
        <v>1600</v>
      </c>
      <c r="E162" s="104"/>
      <c r="F162" s="52">
        <f t="shared" ref="F162:F201" si="10">ROUND((D162*E162),2)</f>
        <v>0</v>
      </c>
    </row>
    <row r="163" spans="1:6" ht="25.5" x14ac:dyDescent="0.2">
      <c r="A163" s="81">
        <v>116</v>
      </c>
      <c r="B163" s="98" t="s">
        <v>15</v>
      </c>
      <c r="C163" s="47" t="s">
        <v>3</v>
      </c>
      <c r="D163" s="47">
        <v>850</v>
      </c>
      <c r="E163" s="104"/>
      <c r="F163" s="52">
        <f t="shared" si="10"/>
        <v>0</v>
      </c>
    </row>
    <row r="164" spans="1:6" ht="31.5" customHeight="1" x14ac:dyDescent="0.2">
      <c r="A164" s="81">
        <v>117</v>
      </c>
      <c r="B164" s="98" t="s">
        <v>103</v>
      </c>
      <c r="C164" s="59" t="s">
        <v>24</v>
      </c>
      <c r="D164" s="49">
        <v>26</v>
      </c>
      <c r="E164" s="101"/>
      <c r="F164" s="52">
        <f t="shared" si="10"/>
        <v>0</v>
      </c>
    </row>
    <row r="165" spans="1:6" ht="25.5" x14ac:dyDescent="0.2">
      <c r="A165" s="81">
        <v>118</v>
      </c>
      <c r="B165" s="111" t="s">
        <v>104</v>
      </c>
      <c r="C165" s="47" t="s">
        <v>1</v>
      </c>
      <c r="D165" s="47">
        <v>13</v>
      </c>
      <c r="E165" s="101"/>
      <c r="F165" s="52">
        <f t="shared" si="10"/>
        <v>0</v>
      </c>
    </row>
    <row r="166" spans="1:6" ht="28.5" customHeight="1" x14ac:dyDescent="0.2">
      <c r="A166" s="81">
        <v>119</v>
      </c>
      <c r="B166" s="111" t="s">
        <v>105</v>
      </c>
      <c r="C166" s="47" t="s">
        <v>1</v>
      </c>
      <c r="D166" s="47">
        <v>13</v>
      </c>
      <c r="E166" s="101"/>
      <c r="F166" s="52">
        <f t="shared" si="10"/>
        <v>0</v>
      </c>
    </row>
    <row r="167" spans="1:6" ht="25.5" x14ac:dyDescent="0.2">
      <c r="A167" s="81">
        <v>120</v>
      </c>
      <c r="B167" s="111" t="s">
        <v>106</v>
      </c>
      <c r="C167" s="47" t="s">
        <v>3</v>
      </c>
      <c r="D167" s="47">
        <v>800</v>
      </c>
      <c r="E167" s="103"/>
      <c r="F167" s="52">
        <f t="shared" si="10"/>
        <v>0</v>
      </c>
    </row>
    <row r="168" spans="1:6" ht="25.5" x14ac:dyDescent="0.2">
      <c r="A168" s="81">
        <v>121</v>
      </c>
      <c r="B168" s="109" t="s">
        <v>140</v>
      </c>
      <c r="C168" s="57" t="s">
        <v>20</v>
      </c>
      <c r="D168" s="57">
        <v>1</v>
      </c>
      <c r="E168" s="104"/>
      <c r="F168" s="52">
        <f t="shared" si="10"/>
        <v>0</v>
      </c>
    </row>
    <row r="169" spans="1:6" ht="38.25" x14ac:dyDescent="0.2">
      <c r="A169" s="81">
        <v>122</v>
      </c>
      <c r="B169" s="111" t="s">
        <v>107</v>
      </c>
      <c r="C169" s="47" t="s">
        <v>3</v>
      </c>
      <c r="D169" s="47">
        <v>120</v>
      </c>
      <c r="E169" s="101"/>
      <c r="F169" s="52">
        <f t="shared" si="10"/>
        <v>0</v>
      </c>
    </row>
    <row r="170" spans="1:6" ht="38.25" x14ac:dyDescent="0.2">
      <c r="A170" s="81">
        <v>123</v>
      </c>
      <c r="B170" s="111" t="s">
        <v>108</v>
      </c>
      <c r="C170" s="47" t="s">
        <v>3</v>
      </c>
      <c r="D170" s="47">
        <v>70</v>
      </c>
      <c r="E170" s="101"/>
      <c r="F170" s="52">
        <f t="shared" si="10"/>
        <v>0</v>
      </c>
    </row>
    <row r="171" spans="1:6" ht="38.25" x14ac:dyDescent="0.2">
      <c r="A171" s="81">
        <v>124</v>
      </c>
      <c r="B171" s="55" t="s">
        <v>117</v>
      </c>
      <c r="C171" s="47" t="s">
        <v>3</v>
      </c>
      <c r="D171" s="47">
        <v>50</v>
      </c>
      <c r="E171" s="101"/>
      <c r="F171" s="52">
        <f t="shared" si="10"/>
        <v>0</v>
      </c>
    </row>
    <row r="172" spans="1:6" ht="42.75" customHeight="1" x14ac:dyDescent="0.2">
      <c r="A172" s="81">
        <v>125</v>
      </c>
      <c r="B172" s="112" t="s">
        <v>109</v>
      </c>
      <c r="C172" s="60" t="s">
        <v>3</v>
      </c>
      <c r="D172" s="60">
        <v>40</v>
      </c>
      <c r="E172" s="105"/>
      <c r="F172" s="52">
        <f t="shared" si="10"/>
        <v>0</v>
      </c>
    </row>
    <row r="173" spans="1:6" ht="38.25" x14ac:dyDescent="0.2">
      <c r="A173" s="81">
        <v>126</v>
      </c>
      <c r="B173" s="98" t="s">
        <v>110</v>
      </c>
      <c r="C173" s="57" t="s">
        <v>3</v>
      </c>
      <c r="D173" s="57">
        <v>280</v>
      </c>
      <c r="E173" s="104"/>
      <c r="F173" s="52">
        <f t="shared" si="10"/>
        <v>0</v>
      </c>
    </row>
    <row r="174" spans="1:6" ht="38.25" x14ac:dyDescent="0.2">
      <c r="A174" s="81">
        <v>127</v>
      </c>
      <c r="B174" s="55" t="s">
        <v>111</v>
      </c>
      <c r="C174" s="57" t="s">
        <v>20</v>
      </c>
      <c r="D174" s="57">
        <v>7</v>
      </c>
      <c r="E174" s="104"/>
      <c r="F174" s="52">
        <f t="shared" si="10"/>
        <v>0</v>
      </c>
    </row>
    <row r="175" spans="1:6" ht="38.25" x14ac:dyDescent="0.2">
      <c r="A175" s="81">
        <v>128</v>
      </c>
      <c r="B175" s="55" t="s">
        <v>142</v>
      </c>
      <c r="C175" s="57" t="s">
        <v>20</v>
      </c>
      <c r="D175" s="57">
        <v>1</v>
      </c>
      <c r="E175" s="104"/>
      <c r="F175" s="52">
        <f t="shared" si="10"/>
        <v>0</v>
      </c>
    </row>
    <row r="176" spans="1:6" ht="38.25" x14ac:dyDescent="0.2">
      <c r="A176" s="81">
        <v>129</v>
      </c>
      <c r="B176" s="45" t="s">
        <v>143</v>
      </c>
      <c r="C176" s="34" t="s">
        <v>20</v>
      </c>
      <c r="D176" s="34">
        <v>1</v>
      </c>
      <c r="E176" s="104"/>
      <c r="F176" s="52">
        <f t="shared" si="10"/>
        <v>0</v>
      </c>
    </row>
    <row r="177" spans="1:6" ht="51" x14ac:dyDescent="0.2">
      <c r="A177" s="81">
        <v>130</v>
      </c>
      <c r="B177" s="46" t="s">
        <v>112</v>
      </c>
      <c r="C177" s="34" t="s">
        <v>20</v>
      </c>
      <c r="D177" s="34">
        <v>16</v>
      </c>
      <c r="E177" s="104"/>
      <c r="F177" s="52">
        <f t="shared" si="10"/>
        <v>0</v>
      </c>
    </row>
    <row r="178" spans="1:6" ht="51" x14ac:dyDescent="0.2">
      <c r="A178" s="81">
        <v>131</v>
      </c>
      <c r="B178" s="46" t="s">
        <v>113</v>
      </c>
      <c r="C178" s="34" t="s">
        <v>20</v>
      </c>
      <c r="D178" s="34">
        <v>4</v>
      </c>
      <c r="E178" s="104"/>
      <c r="F178" s="52">
        <f t="shared" si="10"/>
        <v>0</v>
      </c>
    </row>
    <row r="179" spans="1:6" ht="63.75" x14ac:dyDescent="0.2">
      <c r="A179" s="81">
        <v>132</v>
      </c>
      <c r="B179" s="55" t="s">
        <v>116</v>
      </c>
      <c r="C179" s="47" t="s">
        <v>1</v>
      </c>
      <c r="D179" s="47">
        <v>6</v>
      </c>
      <c r="E179" s="101"/>
      <c r="F179" s="52">
        <f t="shared" si="10"/>
        <v>0</v>
      </c>
    </row>
    <row r="180" spans="1:6" ht="63.75" x14ac:dyDescent="0.2">
      <c r="A180" s="81">
        <v>133</v>
      </c>
      <c r="B180" s="55" t="s">
        <v>114</v>
      </c>
      <c r="C180" s="47" t="s">
        <v>1</v>
      </c>
      <c r="D180" s="47">
        <v>4</v>
      </c>
      <c r="E180" s="104"/>
      <c r="F180" s="52">
        <f t="shared" si="10"/>
        <v>0</v>
      </c>
    </row>
    <row r="181" spans="1:6" ht="63.75" x14ac:dyDescent="0.2">
      <c r="A181" s="81">
        <v>134</v>
      </c>
      <c r="B181" s="55" t="s">
        <v>115</v>
      </c>
      <c r="C181" s="47" t="s">
        <v>1</v>
      </c>
      <c r="D181" s="47">
        <v>4</v>
      </c>
      <c r="E181" s="104"/>
      <c r="F181" s="52">
        <f t="shared" si="10"/>
        <v>0</v>
      </c>
    </row>
    <row r="182" spans="1:6" ht="38.25" x14ac:dyDescent="0.2">
      <c r="A182" s="81">
        <v>135</v>
      </c>
      <c r="B182" s="45" t="s">
        <v>118</v>
      </c>
      <c r="C182" s="34" t="s">
        <v>20</v>
      </c>
      <c r="D182" s="34">
        <v>5</v>
      </c>
      <c r="E182" s="104"/>
      <c r="F182" s="52">
        <f t="shared" si="10"/>
        <v>0</v>
      </c>
    </row>
    <row r="183" spans="1:6" ht="38.25" x14ac:dyDescent="0.2">
      <c r="A183" s="81">
        <v>136</v>
      </c>
      <c r="B183" s="45" t="s">
        <v>10</v>
      </c>
      <c r="C183" s="34" t="s">
        <v>20</v>
      </c>
      <c r="D183" s="34">
        <v>6</v>
      </c>
      <c r="E183" s="104"/>
      <c r="F183" s="52">
        <f t="shared" si="10"/>
        <v>0</v>
      </c>
    </row>
    <row r="184" spans="1:6" ht="38.25" x14ac:dyDescent="0.2">
      <c r="A184" s="81">
        <v>137</v>
      </c>
      <c r="B184" s="45" t="s">
        <v>119</v>
      </c>
      <c r="C184" s="34" t="s">
        <v>20</v>
      </c>
      <c r="D184" s="34">
        <v>1</v>
      </c>
      <c r="E184" s="104"/>
      <c r="F184" s="52">
        <f t="shared" si="10"/>
        <v>0</v>
      </c>
    </row>
    <row r="185" spans="1:6" ht="38.25" x14ac:dyDescent="0.2">
      <c r="A185" s="81">
        <v>138</v>
      </c>
      <c r="B185" s="45" t="s">
        <v>11</v>
      </c>
      <c r="C185" s="34" t="s">
        <v>20</v>
      </c>
      <c r="D185" s="34">
        <v>1</v>
      </c>
      <c r="E185" s="104"/>
      <c r="F185" s="52">
        <f t="shared" si="10"/>
        <v>0</v>
      </c>
    </row>
    <row r="186" spans="1:6" ht="38.25" x14ac:dyDescent="0.2">
      <c r="A186" s="81">
        <v>139</v>
      </c>
      <c r="B186" s="45" t="s">
        <v>120</v>
      </c>
      <c r="C186" s="34" t="s">
        <v>3</v>
      </c>
      <c r="D186" s="34">
        <v>5</v>
      </c>
      <c r="E186" s="104"/>
      <c r="F186" s="52">
        <f t="shared" si="10"/>
        <v>0</v>
      </c>
    </row>
    <row r="187" spans="1:6" ht="38.25" x14ac:dyDescent="0.2">
      <c r="A187" s="81">
        <v>140</v>
      </c>
      <c r="B187" s="55" t="s">
        <v>121</v>
      </c>
      <c r="C187" s="57" t="s">
        <v>20</v>
      </c>
      <c r="D187" s="47">
        <v>1</v>
      </c>
      <c r="E187" s="104"/>
      <c r="F187" s="52">
        <f t="shared" si="10"/>
        <v>0</v>
      </c>
    </row>
    <row r="188" spans="1:6" ht="25.5" x14ac:dyDescent="0.2">
      <c r="A188" s="81">
        <v>141</v>
      </c>
      <c r="B188" s="98" t="s">
        <v>25</v>
      </c>
      <c r="C188" s="57" t="s">
        <v>20</v>
      </c>
      <c r="D188" s="57">
        <v>3</v>
      </c>
      <c r="E188" s="104"/>
      <c r="F188" s="52">
        <f t="shared" si="10"/>
        <v>0</v>
      </c>
    </row>
    <row r="189" spans="1:6" ht="38.25" x14ac:dyDescent="0.2">
      <c r="A189" s="81">
        <v>142</v>
      </c>
      <c r="B189" s="113" t="s">
        <v>12</v>
      </c>
      <c r="C189" s="58" t="s">
        <v>20</v>
      </c>
      <c r="D189" s="58">
        <v>3</v>
      </c>
      <c r="E189" s="106"/>
      <c r="F189" s="52">
        <f t="shared" si="10"/>
        <v>0</v>
      </c>
    </row>
    <row r="190" spans="1:6" x14ac:dyDescent="0.2">
      <c r="A190" s="47"/>
      <c r="B190" s="144" t="s">
        <v>240</v>
      </c>
      <c r="C190" s="144"/>
      <c r="D190" s="144"/>
      <c r="E190" s="36"/>
      <c r="F190" s="52"/>
    </row>
    <row r="191" spans="1:6" ht="38.25" x14ac:dyDescent="0.2">
      <c r="A191" s="47">
        <v>143</v>
      </c>
      <c r="B191" s="98" t="s">
        <v>29</v>
      </c>
      <c r="C191" s="47" t="s">
        <v>123</v>
      </c>
      <c r="D191" s="47">
        <v>4</v>
      </c>
      <c r="E191" s="51"/>
      <c r="F191" s="52">
        <f t="shared" si="10"/>
        <v>0</v>
      </c>
    </row>
    <row r="192" spans="1:6" ht="25.5" x14ac:dyDescent="0.2">
      <c r="A192" s="47">
        <v>144</v>
      </c>
      <c r="B192" s="55" t="s">
        <v>122</v>
      </c>
      <c r="C192" s="47" t="s">
        <v>123</v>
      </c>
      <c r="D192" s="47">
        <v>2</v>
      </c>
      <c r="E192" s="51"/>
      <c r="F192" s="52">
        <f t="shared" si="10"/>
        <v>0</v>
      </c>
    </row>
    <row r="193" spans="1:6" ht="25.5" x14ac:dyDescent="0.2">
      <c r="A193" s="47">
        <v>145</v>
      </c>
      <c r="B193" s="55" t="s">
        <v>124</v>
      </c>
      <c r="C193" s="47" t="s">
        <v>123</v>
      </c>
      <c r="D193" s="47">
        <v>4</v>
      </c>
      <c r="E193" s="51"/>
      <c r="F193" s="52">
        <f t="shared" si="10"/>
        <v>0</v>
      </c>
    </row>
    <row r="194" spans="1:6" ht="25.5" x14ac:dyDescent="0.2">
      <c r="A194" s="47">
        <v>146</v>
      </c>
      <c r="B194" s="55" t="s">
        <v>125</v>
      </c>
      <c r="C194" s="47" t="s">
        <v>123</v>
      </c>
      <c r="D194" s="47">
        <v>2</v>
      </c>
      <c r="E194" s="51"/>
      <c r="F194" s="52">
        <f t="shared" si="10"/>
        <v>0</v>
      </c>
    </row>
    <row r="195" spans="1:6" x14ac:dyDescent="0.2">
      <c r="A195" s="47">
        <v>147</v>
      </c>
      <c r="B195" s="55" t="s">
        <v>126</v>
      </c>
      <c r="C195" s="47" t="s">
        <v>123</v>
      </c>
      <c r="D195" s="47">
        <v>6</v>
      </c>
      <c r="E195" s="51"/>
      <c r="F195" s="52">
        <f t="shared" si="10"/>
        <v>0</v>
      </c>
    </row>
    <row r="196" spans="1:6" x14ac:dyDescent="0.2">
      <c r="A196" s="47"/>
      <c r="B196" s="144" t="s">
        <v>127</v>
      </c>
      <c r="C196" s="144"/>
      <c r="D196" s="144"/>
      <c r="E196" s="36"/>
      <c r="F196" s="52"/>
    </row>
    <row r="197" spans="1:6" ht="38.25" x14ac:dyDescent="0.2">
      <c r="A197" s="47">
        <v>148</v>
      </c>
      <c r="B197" s="55" t="s">
        <v>128</v>
      </c>
      <c r="C197" s="58" t="s">
        <v>20</v>
      </c>
      <c r="D197" s="47">
        <v>1</v>
      </c>
      <c r="E197" s="51"/>
      <c r="F197" s="52">
        <f t="shared" si="10"/>
        <v>0</v>
      </c>
    </row>
    <row r="198" spans="1:6" ht="25.5" x14ac:dyDescent="0.2">
      <c r="A198" s="47">
        <v>149</v>
      </c>
      <c r="B198" s="55" t="s">
        <v>129</v>
      </c>
      <c r="C198" s="58" t="s">
        <v>20</v>
      </c>
      <c r="D198" s="47">
        <v>1</v>
      </c>
      <c r="E198" s="52"/>
      <c r="F198" s="52">
        <f t="shared" si="10"/>
        <v>0</v>
      </c>
    </row>
    <row r="199" spans="1:6" ht="38.25" x14ac:dyDescent="0.2">
      <c r="A199" s="47">
        <v>150</v>
      </c>
      <c r="B199" s="55" t="s">
        <v>130</v>
      </c>
      <c r="C199" s="58" t="s">
        <v>20</v>
      </c>
      <c r="D199" s="47">
        <v>7</v>
      </c>
      <c r="E199" s="52"/>
      <c r="F199" s="52">
        <f t="shared" si="10"/>
        <v>0</v>
      </c>
    </row>
    <row r="200" spans="1:6" ht="25.5" x14ac:dyDescent="0.2">
      <c r="A200" s="47">
        <v>151</v>
      </c>
      <c r="B200" s="55" t="s">
        <v>131</v>
      </c>
      <c r="C200" s="47" t="s">
        <v>3</v>
      </c>
      <c r="D200" s="47">
        <v>100</v>
      </c>
      <c r="E200" s="52"/>
      <c r="F200" s="52">
        <f t="shared" si="10"/>
        <v>0</v>
      </c>
    </row>
    <row r="201" spans="1:6" ht="38.25" x14ac:dyDescent="0.2">
      <c r="A201" s="47">
        <v>152</v>
      </c>
      <c r="B201" s="114" t="s">
        <v>132</v>
      </c>
      <c r="C201" s="58" t="s">
        <v>20</v>
      </c>
      <c r="D201" s="47">
        <v>1</v>
      </c>
      <c r="E201" s="51"/>
      <c r="F201" s="52">
        <f t="shared" si="10"/>
        <v>0</v>
      </c>
    </row>
    <row r="202" spans="1:6" x14ac:dyDescent="0.2">
      <c r="A202" s="25"/>
      <c r="B202" s="171"/>
      <c r="C202" s="171"/>
      <c r="D202" s="171"/>
      <c r="E202" s="171"/>
      <c r="F202" s="20">
        <f>SUM(F161:F201)</f>
        <v>0</v>
      </c>
    </row>
    <row r="203" spans="1:6" x14ac:dyDescent="0.2">
      <c r="A203" s="25"/>
      <c r="B203" s="37"/>
      <c r="C203" s="42"/>
      <c r="D203" s="42"/>
      <c r="E203" s="42"/>
      <c r="F203" s="30"/>
    </row>
    <row r="204" spans="1:6" x14ac:dyDescent="0.2">
      <c r="A204" s="25"/>
      <c r="B204" s="37"/>
      <c r="C204" s="42"/>
      <c r="D204" s="42"/>
      <c r="E204" s="42"/>
      <c r="F204" s="30"/>
    </row>
    <row r="205" spans="1:6" x14ac:dyDescent="0.2">
      <c r="A205" s="25"/>
      <c r="B205" s="146" t="s">
        <v>133</v>
      </c>
      <c r="C205" s="146"/>
      <c r="D205" s="146"/>
      <c r="E205" s="146"/>
      <c r="F205" s="147"/>
    </row>
    <row r="206" spans="1:6" ht="38.25" x14ac:dyDescent="0.2">
      <c r="A206" s="25">
        <v>153</v>
      </c>
      <c r="B206" s="45" t="s">
        <v>134</v>
      </c>
      <c r="C206" s="34" t="s">
        <v>0</v>
      </c>
      <c r="D206" s="34">
        <v>10</v>
      </c>
      <c r="E206" s="51"/>
      <c r="F206" s="17">
        <f>ROUND((D206*E206),2)</f>
        <v>0</v>
      </c>
    </row>
    <row r="207" spans="1:6" ht="25.5" x14ac:dyDescent="0.2">
      <c r="A207" s="25">
        <v>154</v>
      </c>
      <c r="B207" s="110" t="s">
        <v>135</v>
      </c>
      <c r="C207" s="35" t="s">
        <v>3</v>
      </c>
      <c r="D207" s="35">
        <v>25</v>
      </c>
      <c r="E207" s="54"/>
      <c r="F207" s="17">
        <f t="shared" ref="F207:F251" si="11">ROUND((D207*E207),2)</f>
        <v>0</v>
      </c>
    </row>
    <row r="208" spans="1:6" ht="25.5" x14ac:dyDescent="0.2">
      <c r="A208" s="25">
        <v>155</v>
      </c>
      <c r="B208" s="115" t="s">
        <v>136</v>
      </c>
      <c r="C208" s="25" t="s">
        <v>3</v>
      </c>
      <c r="D208" s="25">
        <v>25</v>
      </c>
      <c r="E208" s="52"/>
      <c r="F208" s="17">
        <f t="shared" si="11"/>
        <v>0</v>
      </c>
    </row>
    <row r="209" spans="1:6" x14ac:dyDescent="0.2">
      <c r="A209" s="25">
        <v>156</v>
      </c>
      <c r="B209" s="56" t="s">
        <v>103</v>
      </c>
      <c r="C209" s="48" t="s">
        <v>24</v>
      </c>
      <c r="D209" s="49">
        <v>2</v>
      </c>
      <c r="E209" s="52"/>
      <c r="F209" s="17">
        <f t="shared" si="11"/>
        <v>0</v>
      </c>
    </row>
    <row r="210" spans="1:6" ht="25.5" x14ac:dyDescent="0.2">
      <c r="A210" s="25">
        <v>157</v>
      </c>
      <c r="B210" s="115" t="s">
        <v>104</v>
      </c>
      <c r="C210" s="81" t="s">
        <v>1</v>
      </c>
      <c r="D210" s="47">
        <v>1</v>
      </c>
      <c r="E210" s="52"/>
      <c r="F210" s="17">
        <f t="shared" si="11"/>
        <v>0</v>
      </c>
    </row>
    <row r="211" spans="1:6" ht="38.25" x14ac:dyDescent="0.2">
      <c r="A211" s="25">
        <v>158</v>
      </c>
      <c r="B211" s="115" t="s">
        <v>137</v>
      </c>
      <c r="C211" s="81" t="s">
        <v>1</v>
      </c>
      <c r="D211" s="47">
        <v>1</v>
      </c>
      <c r="E211" s="52"/>
      <c r="F211" s="17">
        <f t="shared" si="11"/>
        <v>0</v>
      </c>
    </row>
    <row r="212" spans="1:6" ht="25.5" x14ac:dyDescent="0.2">
      <c r="A212" s="25">
        <v>159</v>
      </c>
      <c r="B212" s="115" t="s">
        <v>138</v>
      </c>
      <c r="C212" s="25" t="s">
        <v>3</v>
      </c>
      <c r="D212" s="25">
        <v>30</v>
      </c>
      <c r="E212" s="52"/>
      <c r="F212" s="17">
        <f t="shared" si="11"/>
        <v>0</v>
      </c>
    </row>
    <row r="213" spans="1:6" ht="25.5" x14ac:dyDescent="0.2">
      <c r="A213" s="25">
        <v>160</v>
      </c>
      <c r="B213" s="109" t="s">
        <v>139</v>
      </c>
      <c r="C213" s="50" t="s">
        <v>20</v>
      </c>
      <c r="D213" s="50">
        <v>1</v>
      </c>
      <c r="E213" s="51"/>
      <c r="F213" s="17">
        <f t="shared" si="11"/>
        <v>0</v>
      </c>
    </row>
    <row r="214" spans="1:6" ht="38.25" x14ac:dyDescent="0.2">
      <c r="A214" s="25">
        <v>161</v>
      </c>
      <c r="B214" s="116" t="s">
        <v>107</v>
      </c>
      <c r="C214" s="25" t="s">
        <v>3</v>
      </c>
      <c r="D214" s="25">
        <v>100</v>
      </c>
      <c r="E214" s="52"/>
      <c r="F214" s="17">
        <f t="shared" si="11"/>
        <v>0</v>
      </c>
    </row>
    <row r="215" spans="1:6" ht="38.25" x14ac:dyDescent="0.2">
      <c r="A215" s="25">
        <v>162</v>
      </c>
      <c r="B215" s="116" t="s">
        <v>141</v>
      </c>
      <c r="C215" s="25" t="s">
        <v>3</v>
      </c>
      <c r="D215" s="25">
        <v>50</v>
      </c>
      <c r="E215" s="52"/>
      <c r="F215" s="17">
        <f t="shared" si="11"/>
        <v>0</v>
      </c>
    </row>
    <row r="216" spans="1:6" ht="38.25" x14ac:dyDescent="0.2">
      <c r="A216" s="25">
        <v>163</v>
      </c>
      <c r="B216" s="116" t="s">
        <v>117</v>
      </c>
      <c r="C216" s="25" t="s">
        <v>3</v>
      </c>
      <c r="D216" s="25">
        <v>60</v>
      </c>
      <c r="E216" s="52"/>
      <c r="F216" s="17">
        <f t="shared" si="11"/>
        <v>0</v>
      </c>
    </row>
    <row r="217" spans="1:6" ht="45" customHeight="1" x14ac:dyDescent="0.2">
      <c r="A217" s="25">
        <v>164</v>
      </c>
      <c r="B217" s="116" t="s">
        <v>109</v>
      </c>
      <c r="C217" s="25" t="s">
        <v>3</v>
      </c>
      <c r="D217" s="25">
        <v>20</v>
      </c>
      <c r="E217" s="53"/>
      <c r="F217" s="17">
        <f t="shared" si="11"/>
        <v>0</v>
      </c>
    </row>
    <row r="218" spans="1:6" ht="38.25" x14ac:dyDescent="0.2">
      <c r="A218" s="25">
        <v>165</v>
      </c>
      <c r="B218" s="116" t="s">
        <v>110</v>
      </c>
      <c r="C218" s="25" t="s">
        <v>3</v>
      </c>
      <c r="D218" s="25">
        <v>230</v>
      </c>
      <c r="E218" s="51"/>
      <c r="F218" s="17">
        <f t="shared" si="11"/>
        <v>0</v>
      </c>
    </row>
    <row r="219" spans="1:6" ht="38.25" x14ac:dyDescent="0.2">
      <c r="A219" s="25">
        <v>166</v>
      </c>
      <c r="B219" s="55" t="s">
        <v>111</v>
      </c>
      <c r="C219" s="25" t="s">
        <v>20</v>
      </c>
      <c r="D219" s="25">
        <v>5</v>
      </c>
      <c r="E219" s="52"/>
      <c r="F219" s="17">
        <f t="shared" si="11"/>
        <v>0</v>
      </c>
    </row>
    <row r="220" spans="1:6" ht="38.25" x14ac:dyDescent="0.2">
      <c r="A220" s="25">
        <v>167</v>
      </c>
      <c r="B220" s="55" t="s">
        <v>142</v>
      </c>
      <c r="C220" s="25" t="s">
        <v>20</v>
      </c>
      <c r="D220" s="25">
        <v>2</v>
      </c>
      <c r="E220" s="51"/>
      <c r="F220" s="17">
        <f t="shared" si="11"/>
        <v>0</v>
      </c>
    </row>
    <row r="221" spans="1:6" ht="38.25" x14ac:dyDescent="0.2">
      <c r="A221" s="25">
        <v>168</v>
      </c>
      <c r="B221" s="116" t="s">
        <v>143</v>
      </c>
      <c r="C221" s="25" t="s">
        <v>20</v>
      </c>
      <c r="D221" s="25">
        <v>1</v>
      </c>
      <c r="E221" s="51"/>
      <c r="F221" s="17">
        <f t="shared" si="11"/>
        <v>0</v>
      </c>
    </row>
    <row r="222" spans="1:6" ht="51" x14ac:dyDescent="0.2">
      <c r="A222" s="25">
        <v>169</v>
      </c>
      <c r="B222" s="55" t="s">
        <v>144</v>
      </c>
      <c r="C222" s="25" t="s">
        <v>20</v>
      </c>
      <c r="D222" s="25">
        <v>7</v>
      </c>
      <c r="E222" s="51"/>
      <c r="F222" s="17">
        <f t="shared" si="11"/>
        <v>0</v>
      </c>
    </row>
    <row r="223" spans="1:6" ht="51" x14ac:dyDescent="0.2">
      <c r="A223" s="25">
        <v>170</v>
      </c>
      <c r="B223" s="55" t="s">
        <v>113</v>
      </c>
      <c r="C223" s="25" t="s">
        <v>20</v>
      </c>
      <c r="D223" s="25">
        <v>13</v>
      </c>
      <c r="E223" s="51"/>
      <c r="F223" s="17">
        <f t="shared" si="11"/>
        <v>0</v>
      </c>
    </row>
    <row r="224" spans="1:6" ht="63.75" x14ac:dyDescent="0.2">
      <c r="A224" s="25">
        <v>171</v>
      </c>
      <c r="B224" s="55" t="s">
        <v>145</v>
      </c>
      <c r="C224" s="25" t="s">
        <v>20</v>
      </c>
      <c r="D224" s="25">
        <v>4</v>
      </c>
      <c r="E224" s="52"/>
      <c r="F224" s="17">
        <f t="shared" si="11"/>
        <v>0</v>
      </c>
    </row>
    <row r="225" spans="1:6" ht="63.75" x14ac:dyDescent="0.2">
      <c r="A225" s="25">
        <v>172</v>
      </c>
      <c r="B225" s="55" t="s">
        <v>115</v>
      </c>
      <c r="C225" s="25" t="s">
        <v>20</v>
      </c>
      <c r="D225" s="25">
        <v>4</v>
      </c>
      <c r="E225" s="51"/>
      <c r="F225" s="17">
        <f t="shared" si="11"/>
        <v>0</v>
      </c>
    </row>
    <row r="226" spans="1:6" ht="38.25" x14ac:dyDescent="0.2">
      <c r="A226" s="25">
        <v>173</v>
      </c>
      <c r="B226" s="115" t="s">
        <v>8</v>
      </c>
      <c r="C226" s="25" t="s">
        <v>20</v>
      </c>
      <c r="D226" s="25">
        <v>1</v>
      </c>
      <c r="E226" s="52"/>
      <c r="F226" s="17">
        <f t="shared" si="11"/>
        <v>0</v>
      </c>
    </row>
    <row r="227" spans="1:6" ht="38.25" x14ac:dyDescent="0.2">
      <c r="A227" s="25">
        <v>174</v>
      </c>
      <c r="B227" s="115" t="s">
        <v>9</v>
      </c>
      <c r="C227" s="25" t="s">
        <v>20</v>
      </c>
      <c r="D227" s="25">
        <v>6</v>
      </c>
      <c r="E227" s="52"/>
      <c r="F227" s="17">
        <f t="shared" si="11"/>
        <v>0</v>
      </c>
    </row>
    <row r="228" spans="1:6" ht="38.25" x14ac:dyDescent="0.2">
      <c r="A228" s="25">
        <v>175</v>
      </c>
      <c r="B228" s="115" t="s">
        <v>10</v>
      </c>
      <c r="C228" s="25" t="s">
        <v>20</v>
      </c>
      <c r="D228" s="25">
        <v>4</v>
      </c>
      <c r="E228" s="52"/>
      <c r="F228" s="17">
        <f t="shared" si="11"/>
        <v>0</v>
      </c>
    </row>
    <row r="229" spans="1:6" ht="38.25" x14ac:dyDescent="0.2">
      <c r="A229" s="25">
        <v>176</v>
      </c>
      <c r="B229" s="115" t="s">
        <v>26</v>
      </c>
      <c r="C229" s="25" t="s">
        <v>20</v>
      </c>
      <c r="D229" s="25">
        <v>1</v>
      </c>
      <c r="E229" s="52"/>
      <c r="F229" s="17">
        <f t="shared" si="11"/>
        <v>0</v>
      </c>
    </row>
    <row r="230" spans="1:6" ht="38.25" x14ac:dyDescent="0.2">
      <c r="A230" s="25">
        <v>177</v>
      </c>
      <c r="B230" s="115" t="s">
        <v>27</v>
      </c>
      <c r="C230" s="25" t="s">
        <v>20</v>
      </c>
      <c r="D230" s="25">
        <v>1</v>
      </c>
      <c r="E230" s="52"/>
      <c r="F230" s="17">
        <f t="shared" si="11"/>
        <v>0</v>
      </c>
    </row>
    <row r="231" spans="1:6" ht="38.25" x14ac:dyDescent="0.2">
      <c r="A231" s="25">
        <v>178</v>
      </c>
      <c r="B231" s="111" t="s">
        <v>146</v>
      </c>
      <c r="C231" s="25" t="s">
        <v>20</v>
      </c>
      <c r="D231" s="25">
        <v>1</v>
      </c>
      <c r="E231" s="52"/>
      <c r="F231" s="17">
        <f t="shared" si="11"/>
        <v>0</v>
      </c>
    </row>
    <row r="232" spans="1:6" ht="38.25" x14ac:dyDescent="0.2">
      <c r="A232" s="25">
        <v>179</v>
      </c>
      <c r="B232" s="115" t="s">
        <v>301</v>
      </c>
      <c r="C232" s="25" t="s">
        <v>3</v>
      </c>
      <c r="D232" s="25">
        <v>30</v>
      </c>
      <c r="E232" s="52"/>
      <c r="F232" s="17">
        <f t="shared" si="11"/>
        <v>0</v>
      </c>
    </row>
    <row r="233" spans="1:6" ht="25.5" x14ac:dyDescent="0.2">
      <c r="A233" s="25">
        <v>180</v>
      </c>
      <c r="B233" s="115" t="s">
        <v>13</v>
      </c>
      <c r="C233" s="25" t="s">
        <v>20</v>
      </c>
      <c r="D233" s="25">
        <v>30</v>
      </c>
      <c r="E233" s="52"/>
      <c r="F233" s="17">
        <f t="shared" si="11"/>
        <v>0</v>
      </c>
    </row>
    <row r="234" spans="1:6" ht="25.5" x14ac:dyDescent="0.2">
      <c r="A234" s="25">
        <v>181</v>
      </c>
      <c r="B234" s="115" t="s">
        <v>14</v>
      </c>
      <c r="C234" s="25" t="s">
        <v>20</v>
      </c>
      <c r="D234" s="25">
        <v>2</v>
      </c>
      <c r="E234" s="52"/>
      <c r="F234" s="17">
        <f t="shared" si="11"/>
        <v>0</v>
      </c>
    </row>
    <row r="235" spans="1:6" ht="38.25" x14ac:dyDescent="0.2">
      <c r="A235" s="25">
        <v>182</v>
      </c>
      <c r="B235" s="115" t="s">
        <v>11</v>
      </c>
      <c r="C235" s="25" t="s">
        <v>20</v>
      </c>
      <c r="D235" s="25">
        <v>3</v>
      </c>
      <c r="E235" s="52"/>
      <c r="F235" s="17">
        <f t="shared" si="11"/>
        <v>0</v>
      </c>
    </row>
    <row r="236" spans="1:6" ht="38.25" x14ac:dyDescent="0.2">
      <c r="A236" s="25">
        <v>183</v>
      </c>
      <c r="B236" s="115" t="s">
        <v>18</v>
      </c>
      <c r="C236" s="25" t="s">
        <v>3</v>
      </c>
      <c r="D236" s="25">
        <v>10</v>
      </c>
      <c r="E236" s="52"/>
      <c r="F236" s="17">
        <f t="shared" si="11"/>
        <v>0</v>
      </c>
    </row>
    <row r="237" spans="1:6" ht="38.25" x14ac:dyDescent="0.2">
      <c r="A237" s="25">
        <v>184</v>
      </c>
      <c r="B237" s="115" t="s">
        <v>19</v>
      </c>
      <c r="C237" s="25" t="s">
        <v>20</v>
      </c>
      <c r="D237" s="25">
        <v>1</v>
      </c>
      <c r="E237" s="52"/>
      <c r="F237" s="17">
        <f t="shared" si="11"/>
        <v>0</v>
      </c>
    </row>
    <row r="238" spans="1:6" ht="38.25" x14ac:dyDescent="0.2">
      <c r="A238" s="25">
        <v>185</v>
      </c>
      <c r="B238" s="117" t="s">
        <v>12</v>
      </c>
      <c r="C238" s="25" t="s">
        <v>20</v>
      </c>
      <c r="D238" s="24">
        <v>2</v>
      </c>
      <c r="E238" s="82"/>
      <c r="F238" s="17">
        <f t="shared" si="11"/>
        <v>0</v>
      </c>
    </row>
    <row r="239" spans="1:6" ht="12.75" customHeight="1" x14ac:dyDescent="0.2">
      <c r="A239" s="25">
        <v>186</v>
      </c>
      <c r="B239" s="45" t="s">
        <v>28</v>
      </c>
      <c r="C239" s="25" t="s">
        <v>20</v>
      </c>
      <c r="D239" s="34">
        <v>2</v>
      </c>
      <c r="E239" s="51"/>
      <c r="F239" s="17">
        <f t="shared" si="11"/>
        <v>0</v>
      </c>
    </row>
    <row r="240" spans="1:6" x14ac:dyDescent="0.2">
      <c r="A240" s="47"/>
      <c r="B240" s="144" t="s">
        <v>240</v>
      </c>
      <c r="C240" s="144"/>
      <c r="D240" s="144"/>
      <c r="E240" s="52"/>
      <c r="F240" s="17">
        <f t="shared" si="11"/>
        <v>0</v>
      </c>
    </row>
    <row r="241" spans="1:6" ht="38.25" x14ac:dyDescent="0.2">
      <c r="A241" s="47">
        <v>187</v>
      </c>
      <c r="B241" s="98" t="s">
        <v>29</v>
      </c>
      <c r="C241" s="47" t="s">
        <v>123</v>
      </c>
      <c r="D241" s="47">
        <v>4</v>
      </c>
      <c r="E241" s="52"/>
      <c r="F241" s="17">
        <f t="shared" si="11"/>
        <v>0</v>
      </c>
    </row>
    <row r="242" spans="1:6" ht="25.5" x14ac:dyDescent="0.2">
      <c r="A242" s="47">
        <v>188</v>
      </c>
      <c r="B242" s="55" t="s">
        <v>122</v>
      </c>
      <c r="C242" s="47" t="s">
        <v>123</v>
      </c>
      <c r="D242" s="47">
        <v>2</v>
      </c>
      <c r="E242" s="52"/>
      <c r="F242" s="17">
        <f t="shared" si="11"/>
        <v>0</v>
      </c>
    </row>
    <row r="243" spans="1:6" ht="25.5" x14ac:dyDescent="0.2">
      <c r="A243" s="47">
        <v>189</v>
      </c>
      <c r="B243" s="55" t="s">
        <v>124</v>
      </c>
      <c r="C243" s="47" t="s">
        <v>123</v>
      </c>
      <c r="D243" s="47">
        <v>4</v>
      </c>
      <c r="E243" s="52"/>
      <c r="F243" s="17">
        <f t="shared" si="11"/>
        <v>0</v>
      </c>
    </row>
    <row r="244" spans="1:6" ht="25.5" x14ac:dyDescent="0.2">
      <c r="A244" s="47">
        <v>190</v>
      </c>
      <c r="B244" s="55" t="s">
        <v>125</v>
      </c>
      <c r="C244" s="47" t="s">
        <v>123</v>
      </c>
      <c r="D244" s="47">
        <v>2</v>
      </c>
      <c r="E244" s="52"/>
      <c r="F244" s="17">
        <f t="shared" si="11"/>
        <v>0</v>
      </c>
    </row>
    <row r="245" spans="1:6" x14ac:dyDescent="0.2">
      <c r="A245" s="47">
        <v>191</v>
      </c>
      <c r="B245" s="55" t="s">
        <v>126</v>
      </c>
      <c r="C245" s="47" t="s">
        <v>123</v>
      </c>
      <c r="D245" s="47">
        <v>6</v>
      </c>
      <c r="E245" s="52"/>
      <c r="F245" s="17">
        <f t="shared" si="11"/>
        <v>0</v>
      </c>
    </row>
    <row r="246" spans="1:6" x14ac:dyDescent="0.2">
      <c r="A246" s="47"/>
      <c r="B246" s="144" t="s">
        <v>127</v>
      </c>
      <c r="C246" s="144"/>
      <c r="D246" s="144"/>
      <c r="E246" s="52"/>
      <c r="F246" s="17">
        <f t="shared" si="11"/>
        <v>0</v>
      </c>
    </row>
    <row r="247" spans="1:6" ht="38.25" x14ac:dyDescent="0.2">
      <c r="A247" s="47">
        <v>192</v>
      </c>
      <c r="B247" s="55" t="s">
        <v>128</v>
      </c>
      <c r="C247" s="47" t="s">
        <v>1</v>
      </c>
      <c r="D247" s="47">
        <v>1</v>
      </c>
      <c r="E247" s="51"/>
      <c r="F247" s="17">
        <f t="shared" si="11"/>
        <v>0</v>
      </c>
    </row>
    <row r="248" spans="1:6" ht="25.5" x14ac:dyDescent="0.2">
      <c r="A248" s="47">
        <v>193</v>
      </c>
      <c r="B248" s="55" t="s">
        <v>129</v>
      </c>
      <c r="C248" s="47" t="s">
        <v>1</v>
      </c>
      <c r="D248" s="47">
        <v>1</v>
      </c>
      <c r="E248" s="52"/>
      <c r="F248" s="17">
        <f t="shared" si="11"/>
        <v>0</v>
      </c>
    </row>
    <row r="249" spans="1:6" ht="38.25" x14ac:dyDescent="0.2">
      <c r="A249" s="47">
        <v>194</v>
      </c>
      <c r="B249" s="55" t="s">
        <v>130</v>
      </c>
      <c r="C249" s="47" t="s">
        <v>1</v>
      </c>
      <c r="D249" s="47">
        <v>8</v>
      </c>
      <c r="E249" s="52"/>
      <c r="F249" s="17">
        <f t="shared" si="11"/>
        <v>0</v>
      </c>
    </row>
    <row r="250" spans="1:6" ht="25.5" x14ac:dyDescent="0.2">
      <c r="A250" s="47">
        <v>195</v>
      </c>
      <c r="B250" s="55" t="s">
        <v>131</v>
      </c>
      <c r="C250" s="47" t="s">
        <v>3</v>
      </c>
      <c r="D250" s="47">
        <v>150</v>
      </c>
      <c r="E250" s="52"/>
      <c r="F250" s="17">
        <f t="shared" si="11"/>
        <v>0</v>
      </c>
    </row>
    <row r="251" spans="1:6" ht="38.25" x14ac:dyDescent="0.2">
      <c r="A251" s="47">
        <v>196</v>
      </c>
      <c r="B251" s="114" t="s">
        <v>132</v>
      </c>
      <c r="C251" s="47" t="s">
        <v>1</v>
      </c>
      <c r="D251" s="47">
        <v>1</v>
      </c>
      <c r="E251" s="51"/>
      <c r="F251" s="17">
        <f t="shared" si="11"/>
        <v>0</v>
      </c>
    </row>
    <row r="252" spans="1:6" x14ac:dyDescent="0.2">
      <c r="A252" s="25"/>
      <c r="B252" s="172"/>
      <c r="C252" s="172"/>
      <c r="D252" s="172"/>
      <c r="E252" s="172"/>
      <c r="F252" s="83">
        <f>SUM(F206:F251)</f>
        <v>0</v>
      </c>
    </row>
    <row r="253" spans="1:6" x14ac:dyDescent="0.2">
      <c r="A253" s="25"/>
      <c r="B253" s="128" t="s">
        <v>147</v>
      </c>
      <c r="C253" s="129"/>
      <c r="D253" s="129"/>
      <c r="E253" s="130"/>
      <c r="F253" s="20">
        <f>F159+F202+F252</f>
        <v>0</v>
      </c>
    </row>
    <row r="254" spans="1:6" x14ac:dyDescent="0.2">
      <c r="A254" s="25"/>
      <c r="B254" s="143" t="s">
        <v>241</v>
      </c>
      <c r="C254" s="143"/>
      <c r="D254" s="143"/>
      <c r="E254" s="143"/>
      <c r="F254" s="143"/>
    </row>
    <row r="255" spans="1:6" x14ac:dyDescent="0.2">
      <c r="A255" s="25"/>
      <c r="B255" s="143" t="s">
        <v>148</v>
      </c>
      <c r="C255" s="143"/>
      <c r="D255" s="143"/>
      <c r="E255" s="143"/>
      <c r="F255" s="143"/>
    </row>
    <row r="256" spans="1:6" ht="38.25" x14ac:dyDescent="0.2">
      <c r="A256" s="25">
        <v>197</v>
      </c>
      <c r="B256" s="118" t="s">
        <v>149</v>
      </c>
      <c r="C256" s="25" t="s">
        <v>0</v>
      </c>
      <c r="D256" s="25">
        <v>800</v>
      </c>
      <c r="E256" s="101"/>
      <c r="F256" s="26">
        <f>ROUND((D256*E256),2)</f>
        <v>0</v>
      </c>
    </row>
    <row r="257" spans="1:6" ht="25.5" x14ac:dyDescent="0.2">
      <c r="A257" s="25">
        <v>198</v>
      </c>
      <c r="B257" s="118" t="s">
        <v>150</v>
      </c>
      <c r="C257" s="25" t="s">
        <v>0</v>
      </c>
      <c r="D257" s="25">
        <v>380</v>
      </c>
      <c r="E257" s="101"/>
      <c r="F257" s="26">
        <f t="shared" ref="F257:F275" si="12">ROUND((D257*E257),2)</f>
        <v>0</v>
      </c>
    </row>
    <row r="258" spans="1:6" ht="25.5" x14ac:dyDescent="0.2">
      <c r="A258" s="25">
        <v>199</v>
      </c>
      <c r="B258" s="118" t="s">
        <v>151</v>
      </c>
      <c r="C258" s="25" t="s">
        <v>0</v>
      </c>
      <c r="D258" s="25">
        <v>330</v>
      </c>
      <c r="E258" s="101"/>
      <c r="F258" s="26">
        <f t="shared" si="12"/>
        <v>0</v>
      </c>
    </row>
    <row r="259" spans="1:6" ht="25.5" x14ac:dyDescent="0.2">
      <c r="A259" s="25">
        <v>200</v>
      </c>
      <c r="B259" s="118" t="s">
        <v>153</v>
      </c>
      <c r="C259" s="25" t="s">
        <v>0</v>
      </c>
      <c r="D259" s="25">
        <v>190</v>
      </c>
      <c r="E259" s="101"/>
      <c r="F259" s="26">
        <f t="shared" si="12"/>
        <v>0</v>
      </c>
    </row>
    <row r="260" spans="1:6" ht="38.25" x14ac:dyDescent="0.2">
      <c r="A260" s="25">
        <v>201</v>
      </c>
      <c r="B260" s="118" t="s">
        <v>152</v>
      </c>
      <c r="C260" s="25" t="s">
        <v>0</v>
      </c>
      <c r="D260" s="25">
        <v>280</v>
      </c>
      <c r="E260" s="101"/>
      <c r="F260" s="26">
        <f t="shared" si="12"/>
        <v>0</v>
      </c>
    </row>
    <row r="261" spans="1:6" ht="38.25" x14ac:dyDescent="0.2">
      <c r="A261" s="25">
        <v>202</v>
      </c>
      <c r="B261" s="118" t="s">
        <v>154</v>
      </c>
      <c r="C261" s="25" t="s">
        <v>0</v>
      </c>
      <c r="D261" s="25">
        <v>791</v>
      </c>
      <c r="E261" s="101"/>
      <c r="F261" s="26">
        <f t="shared" si="12"/>
        <v>0</v>
      </c>
    </row>
    <row r="262" spans="1:6" ht="38.25" x14ac:dyDescent="0.2">
      <c r="A262" s="25">
        <v>203</v>
      </c>
      <c r="B262" s="118" t="s">
        <v>155</v>
      </c>
      <c r="C262" s="25" t="s">
        <v>3</v>
      </c>
      <c r="D262" s="25">
        <v>735</v>
      </c>
      <c r="E262" s="101"/>
      <c r="F262" s="26">
        <f t="shared" si="12"/>
        <v>0</v>
      </c>
    </row>
    <row r="263" spans="1:6" ht="38.25" x14ac:dyDescent="0.2">
      <c r="A263" s="25">
        <v>204</v>
      </c>
      <c r="B263" s="118" t="s">
        <v>156</v>
      </c>
      <c r="C263" s="25" t="s">
        <v>3</v>
      </c>
      <c r="D263" s="25">
        <v>5</v>
      </c>
      <c r="E263" s="101"/>
      <c r="F263" s="26">
        <f t="shared" si="12"/>
        <v>0</v>
      </c>
    </row>
    <row r="264" spans="1:6" ht="25.5" x14ac:dyDescent="0.2">
      <c r="A264" s="25">
        <v>205</v>
      </c>
      <c r="B264" s="118" t="s">
        <v>157</v>
      </c>
      <c r="C264" s="25" t="s">
        <v>0</v>
      </c>
      <c r="D264" s="25">
        <v>5</v>
      </c>
      <c r="E264" s="101"/>
      <c r="F264" s="26">
        <f t="shared" si="12"/>
        <v>0</v>
      </c>
    </row>
    <row r="265" spans="1:6" ht="38.25" x14ac:dyDescent="0.2">
      <c r="A265" s="25">
        <v>206</v>
      </c>
      <c r="B265" s="118" t="s">
        <v>158</v>
      </c>
      <c r="C265" s="25" t="s">
        <v>1</v>
      </c>
      <c r="D265" s="25">
        <v>1</v>
      </c>
      <c r="E265" s="101"/>
      <c r="F265" s="26">
        <f t="shared" si="12"/>
        <v>0</v>
      </c>
    </row>
    <row r="266" spans="1:6" ht="38.25" x14ac:dyDescent="0.2">
      <c r="A266" s="25">
        <v>207</v>
      </c>
      <c r="B266" s="118" t="s">
        <v>242</v>
      </c>
      <c r="C266" s="25" t="s">
        <v>1</v>
      </c>
      <c r="D266" s="25">
        <v>1</v>
      </c>
      <c r="E266" s="101"/>
      <c r="F266" s="26">
        <f t="shared" si="12"/>
        <v>0</v>
      </c>
    </row>
    <row r="267" spans="1:6" ht="51" x14ac:dyDescent="0.2">
      <c r="A267" s="25">
        <v>208</v>
      </c>
      <c r="B267" s="118" t="s">
        <v>159</v>
      </c>
      <c r="C267" s="25" t="s">
        <v>1</v>
      </c>
      <c r="D267" s="25">
        <v>1</v>
      </c>
      <c r="E267" s="101"/>
      <c r="F267" s="26">
        <f t="shared" si="12"/>
        <v>0</v>
      </c>
    </row>
    <row r="268" spans="1:6" ht="25.5" x14ac:dyDescent="0.2">
      <c r="A268" s="25">
        <v>209</v>
      </c>
      <c r="B268" s="118" t="s">
        <v>172</v>
      </c>
      <c r="C268" s="25" t="s">
        <v>1</v>
      </c>
      <c r="D268" s="25">
        <v>2</v>
      </c>
      <c r="E268" s="101"/>
      <c r="F268" s="26">
        <f t="shared" si="12"/>
        <v>0</v>
      </c>
    </row>
    <row r="269" spans="1:6" ht="25.5" x14ac:dyDescent="0.2">
      <c r="A269" s="25">
        <v>210</v>
      </c>
      <c r="B269" s="118" t="s">
        <v>302</v>
      </c>
      <c r="C269" s="25" t="s">
        <v>1</v>
      </c>
      <c r="D269" s="25">
        <v>2</v>
      </c>
      <c r="E269" s="101"/>
      <c r="F269" s="26">
        <f t="shared" si="12"/>
        <v>0</v>
      </c>
    </row>
    <row r="270" spans="1:6" ht="25.5" x14ac:dyDescent="0.2">
      <c r="A270" s="25">
        <v>211</v>
      </c>
      <c r="B270" s="118" t="s">
        <v>160</v>
      </c>
      <c r="C270" s="25" t="s">
        <v>1</v>
      </c>
      <c r="D270" s="25">
        <v>9</v>
      </c>
      <c r="E270" s="101"/>
      <c r="F270" s="26">
        <f t="shared" si="12"/>
        <v>0</v>
      </c>
    </row>
    <row r="271" spans="1:6" ht="25.5" x14ac:dyDescent="0.2">
      <c r="A271" s="25">
        <v>212</v>
      </c>
      <c r="B271" s="118" t="s">
        <v>161</v>
      </c>
      <c r="C271" s="25" t="s">
        <v>3</v>
      </c>
      <c r="D271" s="25">
        <v>740</v>
      </c>
      <c r="E271" s="101"/>
      <c r="F271" s="26">
        <f t="shared" si="12"/>
        <v>0</v>
      </c>
    </row>
    <row r="272" spans="1:6" ht="25.5" x14ac:dyDescent="0.2">
      <c r="A272" s="25">
        <v>213</v>
      </c>
      <c r="B272" s="118" t="s">
        <v>162</v>
      </c>
      <c r="C272" s="25" t="s">
        <v>3</v>
      </c>
      <c r="D272" s="25">
        <v>740</v>
      </c>
      <c r="E272" s="101"/>
      <c r="F272" s="26">
        <f t="shared" si="12"/>
        <v>0</v>
      </c>
    </row>
    <row r="273" spans="1:6" ht="25.5" x14ac:dyDescent="0.2">
      <c r="A273" s="25">
        <v>214</v>
      </c>
      <c r="B273" s="118" t="s">
        <v>163</v>
      </c>
      <c r="C273" s="25" t="s">
        <v>3</v>
      </c>
      <c r="D273" s="25">
        <v>740</v>
      </c>
      <c r="E273" s="101"/>
      <c r="F273" s="26">
        <f t="shared" si="12"/>
        <v>0</v>
      </c>
    </row>
    <row r="274" spans="1:6" ht="25.5" x14ac:dyDescent="0.2">
      <c r="A274" s="25">
        <v>215</v>
      </c>
      <c r="B274" s="118" t="s">
        <v>164</v>
      </c>
      <c r="C274" s="25" t="s">
        <v>3</v>
      </c>
      <c r="D274" s="25">
        <v>740</v>
      </c>
      <c r="E274" s="101"/>
      <c r="F274" s="26">
        <f t="shared" si="12"/>
        <v>0</v>
      </c>
    </row>
    <row r="275" spans="1:6" ht="38.25" x14ac:dyDescent="0.2">
      <c r="A275" s="25">
        <v>216</v>
      </c>
      <c r="B275" s="119" t="s">
        <v>165</v>
      </c>
      <c r="C275" s="25" t="s">
        <v>1</v>
      </c>
      <c r="D275" s="25">
        <v>2</v>
      </c>
      <c r="E275" s="100"/>
      <c r="F275" s="26">
        <f t="shared" si="12"/>
        <v>0</v>
      </c>
    </row>
    <row r="276" spans="1:6" x14ac:dyDescent="0.2">
      <c r="A276" s="25"/>
      <c r="B276" s="19"/>
      <c r="C276" s="72"/>
      <c r="D276" s="72"/>
      <c r="E276" s="73"/>
      <c r="F276" s="61">
        <f>SUM(F256:F275)</f>
        <v>0</v>
      </c>
    </row>
    <row r="277" spans="1:6" x14ac:dyDescent="0.2">
      <c r="A277" s="25"/>
      <c r="B277" s="134" t="s">
        <v>166</v>
      </c>
      <c r="C277" s="135"/>
      <c r="D277" s="135"/>
      <c r="E277" s="135"/>
      <c r="F277" s="136"/>
    </row>
    <row r="278" spans="1:6" x14ac:dyDescent="0.2">
      <c r="A278" s="25"/>
      <c r="B278" s="134" t="s">
        <v>167</v>
      </c>
      <c r="C278" s="135"/>
      <c r="D278" s="135"/>
      <c r="E278" s="135"/>
      <c r="F278" s="136"/>
    </row>
    <row r="279" spans="1:6" ht="38.25" x14ac:dyDescent="0.2">
      <c r="A279" s="25">
        <v>217</v>
      </c>
      <c r="B279" s="118" t="s">
        <v>168</v>
      </c>
      <c r="C279" s="25" t="s">
        <v>3</v>
      </c>
      <c r="D279" s="25">
        <v>2</v>
      </c>
      <c r="E279" s="101"/>
      <c r="F279" s="26">
        <f>ROUND((D279*E279),2)</f>
        <v>0</v>
      </c>
    </row>
    <row r="280" spans="1:6" ht="38.25" x14ac:dyDescent="0.2">
      <c r="A280" s="25">
        <v>218</v>
      </c>
      <c r="B280" s="118" t="s">
        <v>169</v>
      </c>
      <c r="C280" s="25" t="s">
        <v>3</v>
      </c>
      <c r="D280" s="25">
        <v>14</v>
      </c>
      <c r="E280" s="101"/>
      <c r="F280" s="26">
        <f t="shared" ref="F280:F298" si="13">ROUND((D280*E280),2)</f>
        <v>0</v>
      </c>
    </row>
    <row r="281" spans="1:6" ht="38.25" x14ac:dyDescent="0.2">
      <c r="A281" s="25">
        <v>219</v>
      </c>
      <c r="B281" s="118" t="s">
        <v>170</v>
      </c>
      <c r="C281" s="25" t="s">
        <v>3</v>
      </c>
      <c r="D281" s="25">
        <v>13</v>
      </c>
      <c r="E281" s="101"/>
      <c r="F281" s="26">
        <f t="shared" si="13"/>
        <v>0</v>
      </c>
    </row>
    <row r="282" spans="1:6" ht="25.5" x14ac:dyDescent="0.2">
      <c r="A282" s="25">
        <v>220</v>
      </c>
      <c r="B282" s="118" t="s">
        <v>171</v>
      </c>
      <c r="C282" s="25" t="s">
        <v>20</v>
      </c>
      <c r="D282" s="25">
        <v>1</v>
      </c>
      <c r="E282" s="101"/>
      <c r="F282" s="26">
        <f t="shared" si="13"/>
        <v>0</v>
      </c>
    </row>
    <row r="283" spans="1:6" ht="25.5" x14ac:dyDescent="0.2">
      <c r="A283" s="25">
        <v>221</v>
      </c>
      <c r="B283" s="118" t="s">
        <v>173</v>
      </c>
      <c r="C283" s="25" t="s">
        <v>20</v>
      </c>
      <c r="D283" s="25">
        <v>4</v>
      </c>
      <c r="E283" s="101"/>
      <c r="F283" s="26">
        <f t="shared" si="13"/>
        <v>0</v>
      </c>
    </row>
    <row r="284" spans="1:6" ht="25.5" x14ac:dyDescent="0.2">
      <c r="A284" s="25">
        <v>222</v>
      </c>
      <c r="B284" s="118" t="s">
        <v>303</v>
      </c>
      <c r="C284" s="25" t="s">
        <v>20</v>
      </c>
      <c r="D284" s="25">
        <v>1</v>
      </c>
      <c r="E284" s="101"/>
      <c r="F284" s="26">
        <f t="shared" si="13"/>
        <v>0</v>
      </c>
    </row>
    <row r="285" spans="1:6" ht="25.5" x14ac:dyDescent="0.2">
      <c r="A285" s="25">
        <v>223</v>
      </c>
      <c r="B285" s="118" t="s">
        <v>304</v>
      </c>
      <c r="C285" s="25" t="s">
        <v>20</v>
      </c>
      <c r="D285" s="25">
        <v>1</v>
      </c>
      <c r="E285" s="101"/>
      <c r="F285" s="26">
        <f t="shared" si="13"/>
        <v>0</v>
      </c>
    </row>
    <row r="286" spans="1:6" ht="24" customHeight="1" x14ac:dyDescent="0.2">
      <c r="A286" s="25">
        <v>224</v>
      </c>
      <c r="B286" s="118" t="s">
        <v>174</v>
      </c>
      <c r="C286" s="25" t="s">
        <v>3</v>
      </c>
      <c r="D286" s="25">
        <v>2</v>
      </c>
      <c r="E286" s="101"/>
      <c r="F286" s="26">
        <f t="shared" si="13"/>
        <v>0</v>
      </c>
    </row>
    <row r="287" spans="1:6" ht="25.5" x14ac:dyDescent="0.2">
      <c r="A287" s="25">
        <v>225</v>
      </c>
      <c r="B287" s="118" t="s">
        <v>175</v>
      </c>
      <c r="C287" s="25" t="s">
        <v>3</v>
      </c>
      <c r="D287" s="25">
        <v>10</v>
      </c>
      <c r="E287" s="101"/>
      <c r="F287" s="26">
        <f t="shared" si="13"/>
        <v>0</v>
      </c>
    </row>
    <row r="288" spans="1:6" ht="27.75" customHeight="1" x14ac:dyDescent="0.2">
      <c r="A288" s="25">
        <v>226</v>
      </c>
      <c r="B288" s="118" t="s">
        <v>243</v>
      </c>
      <c r="C288" s="25" t="s">
        <v>3</v>
      </c>
      <c r="D288" s="25">
        <v>10</v>
      </c>
      <c r="E288" s="101"/>
      <c r="F288" s="26">
        <f t="shared" si="13"/>
        <v>0</v>
      </c>
    </row>
    <row r="289" spans="1:6" ht="25.5" x14ac:dyDescent="0.2">
      <c r="A289" s="25">
        <v>227</v>
      </c>
      <c r="B289" s="118" t="s">
        <v>244</v>
      </c>
      <c r="C289" s="25" t="s">
        <v>20</v>
      </c>
      <c r="D289" s="25">
        <v>4</v>
      </c>
      <c r="E289" s="101"/>
      <c r="F289" s="26">
        <f t="shared" si="13"/>
        <v>0</v>
      </c>
    </row>
    <row r="290" spans="1:6" ht="25.5" x14ac:dyDescent="0.2">
      <c r="A290" s="25">
        <v>228</v>
      </c>
      <c r="B290" s="118" t="s">
        <v>245</v>
      </c>
      <c r="C290" s="25" t="s">
        <v>20</v>
      </c>
      <c r="D290" s="25">
        <v>40</v>
      </c>
      <c r="E290" s="101"/>
      <c r="F290" s="26">
        <f t="shared" si="13"/>
        <v>0</v>
      </c>
    </row>
    <row r="291" spans="1:6" ht="38.25" x14ac:dyDescent="0.2">
      <c r="A291" s="25">
        <v>229</v>
      </c>
      <c r="B291" s="118" t="s">
        <v>176</v>
      </c>
      <c r="C291" s="25" t="s">
        <v>20</v>
      </c>
      <c r="D291" s="25">
        <v>3</v>
      </c>
      <c r="E291" s="101"/>
      <c r="F291" s="26">
        <f t="shared" si="13"/>
        <v>0</v>
      </c>
    </row>
    <row r="292" spans="1:6" ht="51" x14ac:dyDescent="0.2">
      <c r="A292" s="25">
        <v>230</v>
      </c>
      <c r="B292" s="118" t="s">
        <v>177</v>
      </c>
      <c r="C292" s="25" t="s">
        <v>20</v>
      </c>
      <c r="D292" s="25">
        <v>1</v>
      </c>
      <c r="E292" s="101"/>
      <c r="F292" s="26">
        <f t="shared" si="13"/>
        <v>0</v>
      </c>
    </row>
    <row r="293" spans="1:6" ht="25.5" x14ac:dyDescent="0.2">
      <c r="A293" s="25">
        <v>231</v>
      </c>
      <c r="B293" s="111" t="s">
        <v>96</v>
      </c>
      <c r="C293" s="25" t="s">
        <v>20</v>
      </c>
      <c r="D293" s="25">
        <v>2</v>
      </c>
      <c r="E293" s="101"/>
      <c r="F293" s="26">
        <f t="shared" si="13"/>
        <v>0</v>
      </c>
    </row>
    <row r="294" spans="1:6" ht="38.25" x14ac:dyDescent="0.2">
      <c r="A294" s="25">
        <v>232</v>
      </c>
      <c r="B294" s="118" t="s">
        <v>178</v>
      </c>
      <c r="C294" s="25" t="s">
        <v>20</v>
      </c>
      <c r="D294" s="25">
        <v>1</v>
      </c>
      <c r="E294" s="101"/>
      <c r="F294" s="26">
        <f t="shared" si="13"/>
        <v>0</v>
      </c>
    </row>
    <row r="295" spans="1:6" ht="25.5" x14ac:dyDescent="0.2">
      <c r="A295" s="25">
        <v>233</v>
      </c>
      <c r="B295" s="118" t="s">
        <v>179</v>
      </c>
      <c r="C295" s="25" t="s">
        <v>20</v>
      </c>
      <c r="D295" s="25">
        <v>6</v>
      </c>
      <c r="E295" s="101"/>
      <c r="F295" s="26">
        <f t="shared" si="13"/>
        <v>0</v>
      </c>
    </row>
    <row r="296" spans="1:6" ht="25.5" x14ac:dyDescent="0.2">
      <c r="A296" s="25">
        <v>234</v>
      </c>
      <c r="B296" s="118" t="s">
        <v>180</v>
      </c>
      <c r="C296" s="25" t="s">
        <v>20</v>
      </c>
      <c r="D296" s="25">
        <v>8</v>
      </c>
      <c r="E296" s="101"/>
      <c r="F296" s="26">
        <f t="shared" si="13"/>
        <v>0</v>
      </c>
    </row>
    <row r="297" spans="1:6" ht="25.5" x14ac:dyDescent="0.2">
      <c r="A297" s="25">
        <v>235</v>
      </c>
      <c r="B297" s="118" t="s">
        <v>181</v>
      </c>
      <c r="C297" s="25" t="s">
        <v>3</v>
      </c>
      <c r="D297" s="25">
        <v>29</v>
      </c>
      <c r="E297" s="101"/>
      <c r="F297" s="26">
        <f t="shared" si="13"/>
        <v>0</v>
      </c>
    </row>
    <row r="298" spans="1:6" ht="25.5" x14ac:dyDescent="0.2">
      <c r="A298" s="25">
        <v>236</v>
      </c>
      <c r="B298" s="119" t="s">
        <v>182</v>
      </c>
      <c r="C298" s="25" t="s">
        <v>3</v>
      </c>
      <c r="D298" s="25">
        <v>29</v>
      </c>
      <c r="E298" s="100"/>
      <c r="F298" s="26">
        <f t="shared" si="13"/>
        <v>0</v>
      </c>
    </row>
    <row r="299" spans="1:6" x14ac:dyDescent="0.2">
      <c r="A299" s="25"/>
      <c r="B299" s="19"/>
      <c r="C299" s="72"/>
      <c r="D299" s="72"/>
      <c r="E299" s="73"/>
      <c r="F299" s="20">
        <f>SUM(F279:F298)</f>
        <v>0</v>
      </c>
    </row>
    <row r="300" spans="1:6" x14ac:dyDescent="0.2">
      <c r="A300" s="25"/>
      <c r="B300" s="140" t="s">
        <v>183</v>
      </c>
      <c r="C300" s="141"/>
      <c r="D300" s="141"/>
      <c r="E300" s="141"/>
      <c r="F300" s="142"/>
    </row>
    <row r="301" spans="1:6" ht="38.25" x14ac:dyDescent="0.2">
      <c r="A301" s="25">
        <v>237</v>
      </c>
      <c r="B301" s="118" t="s">
        <v>184</v>
      </c>
      <c r="C301" s="25" t="s">
        <v>3</v>
      </c>
      <c r="D301" s="25">
        <v>1</v>
      </c>
      <c r="E301" s="101"/>
      <c r="F301" s="26">
        <f>ROUND((D301*E301),2)</f>
        <v>0</v>
      </c>
    </row>
    <row r="302" spans="1:6" ht="38.25" x14ac:dyDescent="0.2">
      <c r="A302" s="25">
        <v>238</v>
      </c>
      <c r="B302" s="118" t="s">
        <v>168</v>
      </c>
      <c r="C302" s="25" t="s">
        <v>3</v>
      </c>
      <c r="D302" s="25">
        <v>9</v>
      </c>
      <c r="E302" s="101"/>
      <c r="F302" s="26">
        <f t="shared" ref="F302:F323" si="14">ROUND((D302*E302),2)</f>
        <v>0</v>
      </c>
    </row>
    <row r="303" spans="1:6" ht="38.25" x14ac:dyDescent="0.2">
      <c r="A303" s="25">
        <v>239</v>
      </c>
      <c r="B303" s="118" t="s">
        <v>185</v>
      </c>
      <c r="C303" s="25" t="s">
        <v>3</v>
      </c>
      <c r="D303" s="25">
        <v>7</v>
      </c>
      <c r="E303" s="101"/>
      <c r="F303" s="26">
        <f t="shared" si="14"/>
        <v>0</v>
      </c>
    </row>
    <row r="304" spans="1:6" ht="38.25" x14ac:dyDescent="0.2">
      <c r="A304" s="25">
        <v>240</v>
      </c>
      <c r="B304" s="118" t="s">
        <v>186</v>
      </c>
      <c r="C304" s="25" t="s">
        <v>3</v>
      </c>
      <c r="D304" s="25">
        <v>9</v>
      </c>
      <c r="E304" s="101"/>
      <c r="F304" s="26">
        <f t="shared" si="14"/>
        <v>0</v>
      </c>
    </row>
    <row r="305" spans="1:6" ht="25.5" x14ac:dyDescent="0.2">
      <c r="A305" s="25">
        <v>241</v>
      </c>
      <c r="B305" s="118" t="s">
        <v>187</v>
      </c>
      <c r="C305" s="25" t="s">
        <v>20</v>
      </c>
      <c r="D305" s="25">
        <v>1</v>
      </c>
      <c r="E305" s="101"/>
      <c r="F305" s="26">
        <f t="shared" si="14"/>
        <v>0</v>
      </c>
    </row>
    <row r="306" spans="1:6" ht="25.5" x14ac:dyDescent="0.2">
      <c r="A306" s="25">
        <v>242</v>
      </c>
      <c r="B306" s="118" t="s">
        <v>188</v>
      </c>
      <c r="C306" s="25" t="s">
        <v>20</v>
      </c>
      <c r="D306" s="25">
        <v>4</v>
      </c>
      <c r="E306" s="101"/>
      <c r="F306" s="26">
        <f t="shared" si="14"/>
        <v>0</v>
      </c>
    </row>
    <row r="307" spans="1:6" ht="25.5" x14ac:dyDescent="0.2">
      <c r="A307" s="25">
        <v>243</v>
      </c>
      <c r="B307" s="118" t="s">
        <v>189</v>
      </c>
      <c r="C307" s="25" t="s">
        <v>20</v>
      </c>
      <c r="D307" s="25">
        <v>1</v>
      </c>
      <c r="E307" s="101"/>
      <c r="F307" s="26">
        <f t="shared" si="14"/>
        <v>0</v>
      </c>
    </row>
    <row r="308" spans="1:6" ht="25.5" x14ac:dyDescent="0.2">
      <c r="A308" s="25">
        <v>244</v>
      </c>
      <c r="B308" s="118" t="s">
        <v>190</v>
      </c>
      <c r="C308" s="25" t="s">
        <v>20</v>
      </c>
      <c r="D308" s="25">
        <v>1</v>
      </c>
      <c r="E308" s="101"/>
      <c r="F308" s="26">
        <f t="shared" si="14"/>
        <v>0</v>
      </c>
    </row>
    <row r="309" spans="1:6" ht="25.5" x14ac:dyDescent="0.2">
      <c r="A309" s="25">
        <v>245</v>
      </c>
      <c r="B309" s="118" t="s">
        <v>305</v>
      </c>
      <c r="C309" s="25" t="s">
        <v>3</v>
      </c>
      <c r="D309" s="25">
        <v>1</v>
      </c>
      <c r="E309" s="101"/>
      <c r="F309" s="26">
        <f t="shared" si="14"/>
        <v>0</v>
      </c>
    </row>
    <row r="310" spans="1:6" ht="24.95" customHeight="1" x14ac:dyDescent="0.2">
      <c r="A310" s="25">
        <v>246</v>
      </c>
      <c r="B310" s="118" t="s">
        <v>192</v>
      </c>
      <c r="C310" s="25" t="s">
        <v>3</v>
      </c>
      <c r="D310" s="25">
        <v>9</v>
      </c>
      <c r="E310" s="101"/>
      <c r="F310" s="26">
        <f t="shared" si="14"/>
        <v>0</v>
      </c>
    </row>
    <row r="311" spans="1:6" ht="26.1" customHeight="1" x14ac:dyDescent="0.2">
      <c r="A311" s="25">
        <v>247</v>
      </c>
      <c r="B311" s="118" t="s">
        <v>306</v>
      </c>
      <c r="C311" s="25" t="s">
        <v>3</v>
      </c>
      <c r="D311" s="25">
        <v>7</v>
      </c>
      <c r="E311" s="101"/>
      <c r="F311" s="26">
        <f t="shared" si="14"/>
        <v>0</v>
      </c>
    </row>
    <row r="312" spans="1:6" ht="25.5" x14ac:dyDescent="0.2">
      <c r="A312" s="25">
        <v>248</v>
      </c>
      <c r="B312" s="118" t="s">
        <v>191</v>
      </c>
      <c r="C312" s="25" t="s">
        <v>3</v>
      </c>
      <c r="D312" s="25">
        <v>9</v>
      </c>
      <c r="E312" s="101"/>
      <c r="F312" s="26">
        <f t="shared" si="14"/>
        <v>0</v>
      </c>
    </row>
    <row r="313" spans="1:6" ht="25.5" x14ac:dyDescent="0.2">
      <c r="A313" s="25">
        <v>249</v>
      </c>
      <c r="B313" s="118" t="s">
        <v>193</v>
      </c>
      <c r="C313" s="25" t="s">
        <v>20</v>
      </c>
      <c r="D313" s="25">
        <v>20</v>
      </c>
      <c r="E313" s="101"/>
      <c r="F313" s="26">
        <f t="shared" si="14"/>
        <v>0</v>
      </c>
    </row>
    <row r="314" spans="1:6" ht="25.5" x14ac:dyDescent="0.2">
      <c r="A314" s="25">
        <v>250</v>
      </c>
      <c r="B314" s="118" t="s">
        <v>307</v>
      </c>
      <c r="C314" s="25" t="s">
        <v>20</v>
      </c>
      <c r="D314" s="25">
        <v>38</v>
      </c>
      <c r="E314" s="101"/>
      <c r="F314" s="26">
        <f t="shared" si="14"/>
        <v>0</v>
      </c>
    </row>
    <row r="315" spans="1:6" ht="38.25" x14ac:dyDescent="0.2">
      <c r="A315" s="25">
        <v>251</v>
      </c>
      <c r="B315" s="118" t="s">
        <v>176</v>
      </c>
      <c r="C315" s="25" t="s">
        <v>20</v>
      </c>
      <c r="D315" s="25">
        <v>3</v>
      </c>
      <c r="E315" s="101"/>
      <c r="F315" s="26">
        <f t="shared" si="14"/>
        <v>0</v>
      </c>
    </row>
    <row r="316" spans="1:6" ht="51" x14ac:dyDescent="0.2">
      <c r="A316" s="25">
        <v>252</v>
      </c>
      <c r="B316" s="118" t="s">
        <v>194</v>
      </c>
      <c r="C316" s="25" t="s">
        <v>20</v>
      </c>
      <c r="D316" s="25">
        <v>1</v>
      </c>
      <c r="E316" s="101"/>
      <c r="F316" s="26">
        <f t="shared" si="14"/>
        <v>0</v>
      </c>
    </row>
    <row r="317" spans="1:6" ht="25.5" x14ac:dyDescent="0.2">
      <c r="A317" s="25">
        <v>253</v>
      </c>
      <c r="B317" s="111" t="s">
        <v>97</v>
      </c>
      <c r="C317" s="25" t="s">
        <v>20</v>
      </c>
      <c r="D317" s="25">
        <v>2</v>
      </c>
      <c r="E317" s="101"/>
      <c r="F317" s="26">
        <f t="shared" si="14"/>
        <v>0</v>
      </c>
    </row>
    <row r="318" spans="1:6" ht="38.25" x14ac:dyDescent="0.2">
      <c r="A318" s="25">
        <v>254</v>
      </c>
      <c r="B318" s="118" t="s">
        <v>195</v>
      </c>
      <c r="C318" s="25" t="s">
        <v>20</v>
      </c>
      <c r="D318" s="25">
        <v>1</v>
      </c>
      <c r="E318" s="101"/>
      <c r="F318" s="26">
        <f t="shared" si="14"/>
        <v>0</v>
      </c>
    </row>
    <row r="319" spans="1:6" ht="38.25" x14ac:dyDescent="0.2">
      <c r="A319" s="25">
        <v>255</v>
      </c>
      <c r="B319" s="118" t="s">
        <v>196</v>
      </c>
      <c r="C319" s="25" t="s">
        <v>20</v>
      </c>
      <c r="D319" s="25">
        <v>1</v>
      </c>
      <c r="E319" s="101"/>
      <c r="F319" s="26">
        <f t="shared" si="14"/>
        <v>0</v>
      </c>
    </row>
    <row r="320" spans="1:6" ht="25.5" x14ac:dyDescent="0.2">
      <c r="A320" s="25">
        <v>256</v>
      </c>
      <c r="B320" s="118" t="s">
        <v>179</v>
      </c>
      <c r="C320" s="25" t="s">
        <v>20</v>
      </c>
      <c r="D320" s="25">
        <v>6</v>
      </c>
      <c r="E320" s="101"/>
      <c r="F320" s="26">
        <f t="shared" si="14"/>
        <v>0</v>
      </c>
    </row>
    <row r="321" spans="1:6" ht="25.5" x14ac:dyDescent="0.2">
      <c r="A321" s="25">
        <v>257</v>
      </c>
      <c r="B321" s="118" t="s">
        <v>197</v>
      </c>
      <c r="C321" s="25" t="s">
        <v>20</v>
      </c>
      <c r="D321" s="25">
        <v>8</v>
      </c>
      <c r="E321" s="101"/>
      <c r="F321" s="26">
        <f t="shared" si="14"/>
        <v>0</v>
      </c>
    </row>
    <row r="322" spans="1:6" ht="25.5" x14ac:dyDescent="0.2">
      <c r="A322" s="25">
        <v>258</v>
      </c>
      <c r="B322" s="118" t="s">
        <v>198</v>
      </c>
      <c r="C322" s="25" t="s">
        <v>3</v>
      </c>
      <c r="D322" s="25">
        <v>26</v>
      </c>
      <c r="E322" s="101"/>
      <c r="F322" s="26">
        <f t="shared" si="14"/>
        <v>0</v>
      </c>
    </row>
    <row r="323" spans="1:6" ht="25.5" x14ac:dyDescent="0.2">
      <c r="A323" s="25">
        <v>259</v>
      </c>
      <c r="B323" s="119" t="s">
        <v>182</v>
      </c>
      <c r="C323" s="25" t="s">
        <v>3</v>
      </c>
      <c r="D323" s="25">
        <v>26</v>
      </c>
      <c r="E323" s="100"/>
      <c r="F323" s="26">
        <f t="shared" si="14"/>
        <v>0</v>
      </c>
    </row>
    <row r="324" spans="1:6" x14ac:dyDescent="0.2">
      <c r="A324" s="25"/>
      <c r="B324" s="84"/>
      <c r="C324" s="25"/>
      <c r="D324" s="25"/>
      <c r="E324" s="26"/>
      <c r="F324" s="20">
        <f>SUM(F301:F323)</f>
        <v>0</v>
      </c>
    </row>
    <row r="325" spans="1:6" x14ac:dyDescent="0.2">
      <c r="A325" s="25"/>
      <c r="B325" s="134" t="s">
        <v>223</v>
      </c>
      <c r="C325" s="135"/>
      <c r="D325" s="135"/>
      <c r="E325" s="135"/>
      <c r="F325" s="136"/>
    </row>
    <row r="326" spans="1:6" x14ac:dyDescent="0.2">
      <c r="A326" s="25"/>
      <c r="B326" s="134" t="s">
        <v>133</v>
      </c>
      <c r="C326" s="138"/>
      <c r="D326" s="138"/>
      <c r="E326" s="138"/>
      <c r="F326" s="139"/>
    </row>
    <row r="327" spans="1:6" ht="26.1" customHeight="1" x14ac:dyDescent="0.2">
      <c r="A327" s="25">
        <v>260</v>
      </c>
      <c r="B327" s="118" t="s">
        <v>308</v>
      </c>
      <c r="C327" s="25" t="s">
        <v>3</v>
      </c>
      <c r="D327" s="25">
        <v>3</v>
      </c>
      <c r="E327" s="101"/>
      <c r="F327" s="26">
        <f>ROUND((D327*E327),2)</f>
        <v>0</v>
      </c>
    </row>
    <row r="328" spans="1:6" ht="25.5" x14ac:dyDescent="0.2">
      <c r="A328" s="25">
        <v>261</v>
      </c>
      <c r="B328" s="118" t="s">
        <v>309</v>
      </c>
      <c r="C328" s="25" t="s">
        <v>3</v>
      </c>
      <c r="D328" s="25">
        <v>2</v>
      </c>
      <c r="E328" s="101"/>
      <c r="F328" s="26">
        <f t="shared" ref="F328:F352" si="15">ROUND((D328*E328),2)</f>
        <v>0</v>
      </c>
    </row>
    <row r="329" spans="1:6" ht="38.25" x14ac:dyDescent="0.2">
      <c r="A329" s="25">
        <v>262</v>
      </c>
      <c r="B329" s="118" t="s">
        <v>310</v>
      </c>
      <c r="C329" s="25" t="s">
        <v>20</v>
      </c>
      <c r="D329" s="25">
        <v>1</v>
      </c>
      <c r="E329" s="101"/>
      <c r="F329" s="26">
        <f t="shared" si="15"/>
        <v>0</v>
      </c>
    </row>
    <row r="330" spans="1:6" ht="25.5" x14ac:dyDescent="0.2">
      <c r="A330" s="25">
        <v>263</v>
      </c>
      <c r="B330" s="118" t="s">
        <v>311</v>
      </c>
      <c r="C330" s="25" t="s">
        <v>20</v>
      </c>
      <c r="D330" s="25">
        <v>1</v>
      </c>
      <c r="E330" s="101"/>
      <c r="F330" s="26">
        <f t="shared" si="15"/>
        <v>0</v>
      </c>
    </row>
    <row r="331" spans="1:6" ht="26.1" customHeight="1" x14ac:dyDescent="0.2">
      <c r="A331" s="25">
        <v>264</v>
      </c>
      <c r="B331" s="118" t="s">
        <v>312</v>
      </c>
      <c r="C331" s="25" t="s">
        <v>20</v>
      </c>
      <c r="D331" s="25">
        <v>1</v>
      </c>
      <c r="E331" s="101"/>
      <c r="F331" s="26">
        <f t="shared" si="15"/>
        <v>0</v>
      </c>
    </row>
    <row r="332" spans="1:6" ht="25.5" x14ac:dyDescent="0.2">
      <c r="A332" s="25">
        <v>265</v>
      </c>
      <c r="B332" s="118" t="s">
        <v>313</v>
      </c>
      <c r="C332" s="25" t="s">
        <v>20</v>
      </c>
      <c r="D332" s="25">
        <v>2</v>
      </c>
      <c r="E332" s="101"/>
      <c r="F332" s="26">
        <f t="shared" si="15"/>
        <v>0</v>
      </c>
    </row>
    <row r="333" spans="1:6" ht="25.5" x14ac:dyDescent="0.2">
      <c r="A333" s="25">
        <v>266</v>
      </c>
      <c r="B333" s="118" t="s">
        <v>199</v>
      </c>
      <c r="C333" s="25" t="s">
        <v>20</v>
      </c>
      <c r="D333" s="25">
        <v>3</v>
      </c>
      <c r="E333" s="101"/>
      <c r="F333" s="26">
        <f t="shared" si="15"/>
        <v>0</v>
      </c>
    </row>
    <row r="334" spans="1:6" ht="25.5" x14ac:dyDescent="0.2">
      <c r="A334" s="25">
        <v>267</v>
      </c>
      <c r="B334" s="118" t="s">
        <v>314</v>
      </c>
      <c r="C334" s="25" t="s">
        <v>20</v>
      </c>
      <c r="D334" s="25">
        <v>4</v>
      </c>
      <c r="E334" s="101"/>
      <c r="F334" s="26">
        <f t="shared" si="15"/>
        <v>0</v>
      </c>
    </row>
    <row r="335" spans="1:6" ht="25.5" x14ac:dyDescent="0.2">
      <c r="A335" s="25">
        <v>268</v>
      </c>
      <c r="B335" s="111" t="s">
        <v>211</v>
      </c>
      <c r="C335" s="25" t="s">
        <v>20</v>
      </c>
      <c r="D335" s="25">
        <v>1</v>
      </c>
      <c r="E335" s="101"/>
      <c r="F335" s="26">
        <f t="shared" si="15"/>
        <v>0</v>
      </c>
    </row>
    <row r="336" spans="1:6" ht="25.5" x14ac:dyDescent="0.2">
      <c r="A336" s="25">
        <v>269</v>
      </c>
      <c r="B336" s="118" t="s">
        <v>200</v>
      </c>
      <c r="C336" s="25" t="s">
        <v>3</v>
      </c>
      <c r="D336" s="25">
        <v>6</v>
      </c>
      <c r="E336" s="101"/>
      <c r="F336" s="26">
        <f t="shared" si="15"/>
        <v>0</v>
      </c>
    </row>
    <row r="337" spans="1:6" ht="25.5" x14ac:dyDescent="0.2">
      <c r="A337" s="25">
        <v>270</v>
      </c>
      <c r="B337" s="118" t="s">
        <v>201</v>
      </c>
      <c r="C337" s="25" t="s">
        <v>3</v>
      </c>
      <c r="D337" s="25">
        <v>25</v>
      </c>
      <c r="E337" s="101"/>
      <c r="F337" s="26">
        <f t="shared" si="15"/>
        <v>0</v>
      </c>
    </row>
    <row r="338" spans="1:6" ht="38.25" x14ac:dyDescent="0.2">
      <c r="A338" s="25">
        <v>271</v>
      </c>
      <c r="B338" s="118" t="s">
        <v>202</v>
      </c>
      <c r="C338" s="25" t="s">
        <v>20</v>
      </c>
      <c r="D338" s="25">
        <v>1</v>
      </c>
      <c r="E338" s="101"/>
      <c r="F338" s="26">
        <f t="shared" si="15"/>
        <v>0</v>
      </c>
    </row>
    <row r="339" spans="1:6" ht="26.1" customHeight="1" x14ac:dyDescent="0.2">
      <c r="A339" s="25">
        <v>272</v>
      </c>
      <c r="B339" s="118" t="s">
        <v>315</v>
      </c>
      <c r="C339" s="25" t="s">
        <v>20</v>
      </c>
      <c r="D339" s="25">
        <v>2</v>
      </c>
      <c r="E339" s="101"/>
      <c r="F339" s="26">
        <f t="shared" si="15"/>
        <v>0</v>
      </c>
    </row>
    <row r="340" spans="1:6" ht="25.5" x14ac:dyDescent="0.2">
      <c r="A340" s="25">
        <v>273</v>
      </c>
      <c r="B340" s="118" t="s">
        <v>316</v>
      </c>
      <c r="C340" s="25" t="s">
        <v>20</v>
      </c>
      <c r="D340" s="25">
        <v>1</v>
      </c>
      <c r="E340" s="101"/>
      <c r="F340" s="26">
        <f t="shared" si="15"/>
        <v>0</v>
      </c>
    </row>
    <row r="341" spans="1:6" ht="25.5" x14ac:dyDescent="0.2">
      <c r="A341" s="25">
        <v>274</v>
      </c>
      <c r="B341" s="118" t="s">
        <v>317</v>
      </c>
      <c r="C341" s="25" t="s">
        <v>20</v>
      </c>
      <c r="D341" s="25">
        <v>2</v>
      </c>
      <c r="E341" s="101"/>
      <c r="F341" s="26">
        <f t="shared" si="15"/>
        <v>0</v>
      </c>
    </row>
    <row r="342" spans="1:6" ht="25.5" x14ac:dyDescent="0.2">
      <c r="A342" s="25">
        <v>275</v>
      </c>
      <c r="B342" s="118" t="s">
        <v>203</v>
      </c>
      <c r="C342" s="25" t="s">
        <v>20</v>
      </c>
      <c r="D342" s="25">
        <v>3</v>
      </c>
      <c r="E342" s="101"/>
      <c r="F342" s="26">
        <f t="shared" si="15"/>
        <v>0</v>
      </c>
    </row>
    <row r="343" spans="1:6" ht="25.5" x14ac:dyDescent="0.2">
      <c r="A343" s="25">
        <v>276</v>
      </c>
      <c r="B343" s="118" t="s">
        <v>246</v>
      </c>
      <c r="C343" s="25" t="s">
        <v>20</v>
      </c>
      <c r="D343" s="25">
        <v>2</v>
      </c>
      <c r="E343" s="101"/>
      <c r="F343" s="26">
        <f t="shared" si="15"/>
        <v>0</v>
      </c>
    </row>
    <row r="344" spans="1:6" ht="25.5" x14ac:dyDescent="0.2">
      <c r="A344" s="25">
        <v>277</v>
      </c>
      <c r="B344" s="118" t="s">
        <v>224</v>
      </c>
      <c r="C344" s="25" t="s">
        <v>20</v>
      </c>
      <c r="D344" s="25">
        <v>3</v>
      </c>
      <c r="E344" s="101"/>
      <c r="F344" s="26">
        <f t="shared" si="15"/>
        <v>0</v>
      </c>
    </row>
    <row r="345" spans="1:6" ht="25.5" x14ac:dyDescent="0.2">
      <c r="A345" s="25">
        <v>278</v>
      </c>
      <c r="B345" s="118" t="s">
        <v>251</v>
      </c>
      <c r="C345" s="25" t="s">
        <v>20</v>
      </c>
      <c r="D345" s="25">
        <v>3</v>
      </c>
      <c r="E345" s="102"/>
      <c r="F345" s="26">
        <f t="shared" si="15"/>
        <v>0</v>
      </c>
    </row>
    <row r="346" spans="1:6" x14ac:dyDescent="0.2">
      <c r="A346" s="25">
        <v>279</v>
      </c>
      <c r="B346" s="118" t="s">
        <v>248</v>
      </c>
      <c r="C346" s="25" t="s">
        <v>20</v>
      </c>
      <c r="D346" s="25">
        <v>3</v>
      </c>
      <c r="E346" s="102"/>
      <c r="F346" s="26">
        <f t="shared" si="15"/>
        <v>0</v>
      </c>
    </row>
    <row r="347" spans="1:6" ht="38.25" x14ac:dyDescent="0.2">
      <c r="A347" s="25">
        <v>280</v>
      </c>
      <c r="B347" s="118" t="s">
        <v>252</v>
      </c>
      <c r="C347" s="25" t="s">
        <v>20</v>
      </c>
      <c r="D347" s="25">
        <v>3</v>
      </c>
      <c r="E347" s="101"/>
      <c r="F347" s="26">
        <f t="shared" si="15"/>
        <v>0</v>
      </c>
    </row>
    <row r="348" spans="1:6" ht="38.25" x14ac:dyDescent="0.2">
      <c r="A348" s="25">
        <v>281</v>
      </c>
      <c r="B348" s="118" t="s">
        <v>247</v>
      </c>
      <c r="C348" s="25" t="s">
        <v>20</v>
      </c>
      <c r="D348" s="25">
        <v>2</v>
      </c>
      <c r="E348" s="101"/>
      <c r="F348" s="26">
        <f t="shared" si="15"/>
        <v>0</v>
      </c>
    </row>
    <row r="349" spans="1:6" ht="25.5" x14ac:dyDescent="0.2">
      <c r="A349" s="25">
        <v>282</v>
      </c>
      <c r="B349" s="118" t="s">
        <v>250</v>
      </c>
      <c r="C349" s="25" t="s">
        <v>20</v>
      </c>
      <c r="D349" s="25">
        <v>1</v>
      </c>
      <c r="E349" s="101"/>
      <c r="F349" s="26">
        <f t="shared" si="15"/>
        <v>0</v>
      </c>
    </row>
    <row r="350" spans="1:6" ht="25.5" x14ac:dyDescent="0.2">
      <c r="A350" s="25">
        <v>283</v>
      </c>
      <c r="B350" s="118" t="s">
        <v>249</v>
      </c>
      <c r="C350" s="25" t="s">
        <v>20</v>
      </c>
      <c r="D350" s="25">
        <v>1</v>
      </c>
      <c r="E350" s="101"/>
      <c r="F350" s="26">
        <f t="shared" si="15"/>
        <v>0</v>
      </c>
    </row>
    <row r="351" spans="1:6" ht="76.5" x14ac:dyDescent="0.2">
      <c r="A351" s="25">
        <v>284</v>
      </c>
      <c r="B351" s="118" t="s">
        <v>204</v>
      </c>
      <c r="C351" s="25" t="s">
        <v>20</v>
      </c>
      <c r="D351" s="25">
        <v>1</v>
      </c>
      <c r="E351" s="102"/>
      <c r="F351" s="26">
        <f t="shared" si="15"/>
        <v>0</v>
      </c>
    </row>
    <row r="352" spans="1:6" ht="25.5" x14ac:dyDescent="0.2">
      <c r="A352" s="25">
        <v>285</v>
      </c>
      <c r="B352" s="119" t="s">
        <v>205</v>
      </c>
      <c r="C352" s="25" t="s">
        <v>3</v>
      </c>
      <c r="D352" s="25">
        <v>36</v>
      </c>
      <c r="E352" s="100"/>
      <c r="F352" s="26">
        <f t="shared" si="15"/>
        <v>0</v>
      </c>
    </row>
    <row r="353" spans="1:6" x14ac:dyDescent="0.2">
      <c r="A353" s="25"/>
      <c r="B353" s="131"/>
      <c r="C353" s="132"/>
      <c r="D353" s="132"/>
      <c r="E353" s="133"/>
      <c r="F353" s="20">
        <f>SUM(F327:F352)</f>
        <v>0</v>
      </c>
    </row>
    <row r="354" spans="1:6" x14ac:dyDescent="0.2">
      <c r="A354" s="25"/>
      <c r="B354" s="140" t="s">
        <v>183</v>
      </c>
      <c r="C354" s="141"/>
      <c r="D354" s="141"/>
      <c r="E354" s="141"/>
      <c r="F354" s="142"/>
    </row>
    <row r="355" spans="1:6" ht="25.5" x14ac:dyDescent="0.2">
      <c r="A355" s="25">
        <v>286</v>
      </c>
      <c r="B355" s="118" t="s">
        <v>206</v>
      </c>
      <c r="C355" s="25" t="s">
        <v>3</v>
      </c>
      <c r="D355" s="25">
        <v>4</v>
      </c>
      <c r="E355" s="101"/>
      <c r="F355" s="26">
        <f>ROUND((D355*E355),2)</f>
        <v>0</v>
      </c>
    </row>
    <row r="356" spans="1:6" ht="25.5" x14ac:dyDescent="0.2">
      <c r="A356" s="25">
        <v>287</v>
      </c>
      <c r="B356" s="118" t="s">
        <v>207</v>
      </c>
      <c r="C356" s="25" t="s">
        <v>3</v>
      </c>
      <c r="D356" s="25">
        <v>5</v>
      </c>
      <c r="E356" s="101"/>
      <c r="F356" s="26">
        <f t="shared" ref="F356:F385" si="16">ROUND((D356*E356),2)</f>
        <v>0</v>
      </c>
    </row>
    <row r="357" spans="1:6" ht="38.25" x14ac:dyDescent="0.2">
      <c r="A357" s="25">
        <v>288</v>
      </c>
      <c r="B357" s="118" t="s">
        <v>318</v>
      </c>
      <c r="C357" s="25" t="s">
        <v>20</v>
      </c>
      <c r="D357" s="25">
        <v>1</v>
      </c>
      <c r="E357" s="101"/>
      <c r="F357" s="26">
        <f t="shared" si="16"/>
        <v>0</v>
      </c>
    </row>
    <row r="358" spans="1:6" ht="38.25" x14ac:dyDescent="0.2">
      <c r="A358" s="25">
        <v>289</v>
      </c>
      <c r="B358" s="118" t="s">
        <v>208</v>
      </c>
      <c r="C358" s="25" t="s">
        <v>20</v>
      </c>
      <c r="D358" s="25">
        <v>1</v>
      </c>
      <c r="E358" s="101"/>
      <c r="F358" s="26">
        <f t="shared" si="16"/>
        <v>0</v>
      </c>
    </row>
    <row r="359" spans="1:6" ht="25.5" x14ac:dyDescent="0.2">
      <c r="A359" s="25">
        <v>290</v>
      </c>
      <c r="B359" s="118" t="s">
        <v>209</v>
      </c>
      <c r="C359" s="25" t="s">
        <v>20</v>
      </c>
      <c r="D359" s="25">
        <v>1</v>
      </c>
      <c r="E359" s="101"/>
      <c r="F359" s="26">
        <f t="shared" si="16"/>
        <v>0</v>
      </c>
    </row>
    <row r="360" spans="1:6" ht="25.5" x14ac:dyDescent="0.2">
      <c r="A360" s="25">
        <v>291</v>
      </c>
      <c r="B360" s="118" t="s">
        <v>319</v>
      </c>
      <c r="C360" s="25" t="s">
        <v>20</v>
      </c>
      <c r="D360" s="25">
        <v>2</v>
      </c>
      <c r="E360" s="101"/>
      <c r="F360" s="26">
        <f t="shared" si="16"/>
        <v>0</v>
      </c>
    </row>
    <row r="361" spans="1:6" ht="25.5" x14ac:dyDescent="0.2">
      <c r="A361" s="25">
        <v>292</v>
      </c>
      <c r="B361" s="118" t="s">
        <v>320</v>
      </c>
      <c r="C361" s="25" t="s">
        <v>20</v>
      </c>
      <c r="D361" s="25">
        <v>3</v>
      </c>
      <c r="E361" s="101"/>
      <c r="F361" s="26">
        <f t="shared" si="16"/>
        <v>0</v>
      </c>
    </row>
    <row r="362" spans="1:6" ht="25.5" x14ac:dyDescent="0.2">
      <c r="A362" s="25">
        <v>293</v>
      </c>
      <c r="B362" s="118" t="s">
        <v>321</v>
      </c>
      <c r="C362" s="25" t="s">
        <v>20</v>
      </c>
      <c r="D362" s="25">
        <v>4</v>
      </c>
      <c r="E362" s="101"/>
      <c r="F362" s="26">
        <f t="shared" si="16"/>
        <v>0</v>
      </c>
    </row>
    <row r="363" spans="1:6" ht="25.5" x14ac:dyDescent="0.2">
      <c r="A363" s="25">
        <v>294</v>
      </c>
      <c r="B363" s="118" t="s">
        <v>210</v>
      </c>
      <c r="C363" s="25" t="s">
        <v>20</v>
      </c>
      <c r="D363" s="25">
        <v>1</v>
      </c>
      <c r="E363" s="101"/>
      <c r="F363" s="26">
        <f t="shared" si="16"/>
        <v>0</v>
      </c>
    </row>
    <row r="364" spans="1:6" ht="25.5" x14ac:dyDescent="0.2">
      <c r="A364" s="25">
        <v>295</v>
      </c>
      <c r="B364" s="118" t="s">
        <v>322</v>
      </c>
      <c r="C364" s="25" t="s">
        <v>3</v>
      </c>
      <c r="D364" s="25">
        <v>6</v>
      </c>
      <c r="E364" s="101"/>
      <c r="F364" s="26">
        <f t="shared" si="16"/>
        <v>0</v>
      </c>
    </row>
    <row r="365" spans="1:6" ht="25.5" x14ac:dyDescent="0.2">
      <c r="A365" s="25">
        <v>296</v>
      </c>
      <c r="B365" s="118" t="s">
        <v>212</v>
      </c>
      <c r="C365" s="25" t="s">
        <v>3</v>
      </c>
      <c r="D365" s="25">
        <v>12</v>
      </c>
      <c r="E365" s="101"/>
      <c r="F365" s="26">
        <f t="shared" si="16"/>
        <v>0</v>
      </c>
    </row>
    <row r="366" spans="1:6" ht="38.25" x14ac:dyDescent="0.2">
      <c r="A366" s="25">
        <v>297</v>
      </c>
      <c r="B366" s="118" t="s">
        <v>323</v>
      </c>
      <c r="C366" s="25" t="s">
        <v>20</v>
      </c>
      <c r="D366" s="25">
        <v>1</v>
      </c>
      <c r="E366" s="101"/>
      <c r="F366" s="26">
        <f t="shared" si="16"/>
        <v>0</v>
      </c>
    </row>
    <row r="367" spans="1:6" ht="38.25" x14ac:dyDescent="0.2">
      <c r="A367" s="25">
        <v>298</v>
      </c>
      <c r="B367" s="118" t="s">
        <v>324</v>
      </c>
      <c r="C367" s="25" t="s">
        <v>20</v>
      </c>
      <c r="D367" s="25">
        <v>1</v>
      </c>
      <c r="E367" s="101"/>
      <c r="F367" s="26">
        <f t="shared" si="16"/>
        <v>0</v>
      </c>
    </row>
    <row r="368" spans="1:6" ht="38.25" x14ac:dyDescent="0.2">
      <c r="A368" s="25">
        <v>299</v>
      </c>
      <c r="B368" s="118" t="s">
        <v>325</v>
      </c>
      <c r="C368" s="25" t="s">
        <v>20</v>
      </c>
      <c r="D368" s="25">
        <v>2</v>
      </c>
      <c r="E368" s="101"/>
      <c r="F368" s="26">
        <f t="shared" si="16"/>
        <v>0</v>
      </c>
    </row>
    <row r="369" spans="1:6" ht="38.25" x14ac:dyDescent="0.2">
      <c r="A369" s="25">
        <v>300</v>
      </c>
      <c r="B369" s="118" t="s">
        <v>326</v>
      </c>
      <c r="C369" s="25" t="s">
        <v>20</v>
      </c>
      <c r="D369" s="25">
        <v>1</v>
      </c>
      <c r="E369" s="101"/>
      <c r="F369" s="26">
        <f t="shared" si="16"/>
        <v>0</v>
      </c>
    </row>
    <row r="370" spans="1:6" ht="27" customHeight="1" x14ac:dyDescent="0.2">
      <c r="A370" s="25">
        <v>301</v>
      </c>
      <c r="B370" s="118" t="s">
        <v>213</v>
      </c>
      <c r="C370" s="25" t="s">
        <v>20</v>
      </c>
      <c r="D370" s="25">
        <v>1</v>
      </c>
      <c r="E370" s="101"/>
      <c r="F370" s="26">
        <f t="shared" si="16"/>
        <v>0</v>
      </c>
    </row>
    <row r="371" spans="1:6" ht="25.5" x14ac:dyDescent="0.2">
      <c r="A371" s="25">
        <v>302</v>
      </c>
      <c r="B371" s="118" t="s">
        <v>327</v>
      </c>
      <c r="C371" s="25" t="s">
        <v>20</v>
      </c>
      <c r="D371" s="25">
        <v>1</v>
      </c>
      <c r="E371" s="101"/>
      <c r="F371" s="26">
        <f t="shared" si="16"/>
        <v>0</v>
      </c>
    </row>
    <row r="372" spans="1:6" ht="25.5" x14ac:dyDescent="0.2">
      <c r="A372" s="25">
        <v>303</v>
      </c>
      <c r="B372" s="118" t="s">
        <v>328</v>
      </c>
      <c r="C372" s="25" t="s">
        <v>20</v>
      </c>
      <c r="D372" s="25">
        <v>2</v>
      </c>
      <c r="E372" s="101"/>
      <c r="F372" s="26">
        <f t="shared" si="16"/>
        <v>0</v>
      </c>
    </row>
    <row r="373" spans="1:6" ht="25.5" x14ac:dyDescent="0.2">
      <c r="A373" s="25">
        <v>304</v>
      </c>
      <c r="B373" s="118" t="s">
        <v>329</v>
      </c>
      <c r="C373" s="25" t="s">
        <v>20</v>
      </c>
      <c r="D373" s="25">
        <v>1</v>
      </c>
      <c r="E373" s="101"/>
      <c r="F373" s="26">
        <f t="shared" si="16"/>
        <v>0</v>
      </c>
    </row>
    <row r="374" spans="1:6" ht="25.5" x14ac:dyDescent="0.2">
      <c r="A374" s="25">
        <v>305</v>
      </c>
      <c r="B374" s="118" t="s">
        <v>330</v>
      </c>
      <c r="C374" s="25" t="s">
        <v>20</v>
      </c>
      <c r="D374" s="25">
        <v>3</v>
      </c>
      <c r="E374" s="101"/>
      <c r="F374" s="26">
        <f t="shared" si="16"/>
        <v>0</v>
      </c>
    </row>
    <row r="375" spans="1:6" ht="39" customHeight="1" x14ac:dyDescent="0.2">
      <c r="A375" s="25">
        <v>306</v>
      </c>
      <c r="B375" s="118" t="s">
        <v>214</v>
      </c>
      <c r="C375" s="25" t="s">
        <v>20</v>
      </c>
      <c r="D375" s="25">
        <v>1</v>
      </c>
      <c r="E375" s="101"/>
      <c r="F375" s="26">
        <f t="shared" si="16"/>
        <v>0</v>
      </c>
    </row>
    <row r="376" spans="1:6" ht="25.5" x14ac:dyDescent="0.2">
      <c r="A376" s="25">
        <v>307</v>
      </c>
      <c r="B376" s="118" t="s">
        <v>215</v>
      </c>
      <c r="C376" s="25" t="s">
        <v>20</v>
      </c>
      <c r="D376" s="25">
        <v>2</v>
      </c>
      <c r="E376" s="101"/>
      <c r="F376" s="26">
        <f t="shared" si="16"/>
        <v>0</v>
      </c>
    </row>
    <row r="377" spans="1:6" ht="25.5" x14ac:dyDescent="0.2">
      <c r="A377" s="25">
        <v>308</v>
      </c>
      <c r="B377" s="118" t="s">
        <v>216</v>
      </c>
      <c r="C377" s="25" t="s">
        <v>20</v>
      </c>
      <c r="D377" s="25">
        <v>3</v>
      </c>
      <c r="E377" s="101"/>
      <c r="F377" s="26">
        <f t="shared" si="16"/>
        <v>0</v>
      </c>
    </row>
    <row r="378" spans="1:6" ht="38.25" x14ac:dyDescent="0.2">
      <c r="A378" s="25">
        <v>309</v>
      </c>
      <c r="B378" s="118" t="s">
        <v>217</v>
      </c>
      <c r="C378" s="25" t="s">
        <v>20</v>
      </c>
      <c r="D378" s="25">
        <v>3</v>
      </c>
      <c r="E378" s="102"/>
      <c r="F378" s="26">
        <f t="shared" si="16"/>
        <v>0</v>
      </c>
    </row>
    <row r="379" spans="1:6" ht="25.5" x14ac:dyDescent="0.2">
      <c r="A379" s="25">
        <v>310</v>
      </c>
      <c r="B379" s="118" t="s">
        <v>218</v>
      </c>
      <c r="C379" s="25" t="s">
        <v>20</v>
      </c>
      <c r="D379" s="25">
        <v>3</v>
      </c>
      <c r="E379" s="102"/>
      <c r="F379" s="26">
        <f t="shared" si="16"/>
        <v>0</v>
      </c>
    </row>
    <row r="380" spans="1:6" ht="25.5" x14ac:dyDescent="0.2">
      <c r="A380" s="25">
        <v>311</v>
      </c>
      <c r="B380" s="118" t="s">
        <v>253</v>
      </c>
      <c r="C380" s="25" t="s">
        <v>20</v>
      </c>
      <c r="D380" s="25">
        <v>1</v>
      </c>
      <c r="E380" s="101"/>
      <c r="F380" s="26">
        <f t="shared" si="16"/>
        <v>0</v>
      </c>
    </row>
    <row r="381" spans="1:6" ht="38.25" x14ac:dyDescent="0.2">
      <c r="A381" s="25">
        <v>312</v>
      </c>
      <c r="B381" s="118" t="s">
        <v>98</v>
      </c>
      <c r="C381" s="25" t="s">
        <v>20</v>
      </c>
      <c r="D381" s="25">
        <v>3</v>
      </c>
      <c r="E381" s="101"/>
      <c r="F381" s="26">
        <f t="shared" si="16"/>
        <v>0</v>
      </c>
    </row>
    <row r="382" spans="1:6" ht="38.25" x14ac:dyDescent="0.2">
      <c r="A382" s="25">
        <v>313</v>
      </c>
      <c r="B382" s="118" t="s">
        <v>219</v>
      </c>
      <c r="C382" s="25" t="s">
        <v>20</v>
      </c>
      <c r="D382" s="25">
        <v>2</v>
      </c>
      <c r="E382" s="101"/>
      <c r="F382" s="26">
        <f t="shared" si="16"/>
        <v>0</v>
      </c>
    </row>
    <row r="383" spans="1:6" ht="25.5" x14ac:dyDescent="0.2">
      <c r="A383" s="25">
        <v>314</v>
      </c>
      <c r="B383" s="118" t="s">
        <v>220</v>
      </c>
      <c r="C383" s="25" t="s">
        <v>20</v>
      </c>
      <c r="D383" s="25">
        <v>1</v>
      </c>
      <c r="E383" s="101"/>
      <c r="F383" s="26">
        <f t="shared" si="16"/>
        <v>0</v>
      </c>
    </row>
    <row r="384" spans="1:6" ht="76.5" x14ac:dyDescent="0.2">
      <c r="A384" s="25">
        <v>315</v>
      </c>
      <c r="B384" s="118" t="s">
        <v>204</v>
      </c>
      <c r="C384" s="25" t="s">
        <v>20</v>
      </c>
      <c r="D384" s="25">
        <v>1</v>
      </c>
      <c r="E384" s="102"/>
      <c r="F384" s="26">
        <f t="shared" si="16"/>
        <v>0</v>
      </c>
    </row>
    <row r="385" spans="1:6" ht="25.5" x14ac:dyDescent="0.2">
      <c r="A385" s="25">
        <v>316</v>
      </c>
      <c r="B385" s="118" t="s">
        <v>221</v>
      </c>
      <c r="C385" s="25" t="s">
        <v>3</v>
      </c>
      <c r="D385" s="25">
        <v>27</v>
      </c>
      <c r="E385" s="101"/>
      <c r="F385" s="26">
        <f t="shared" si="16"/>
        <v>0</v>
      </c>
    </row>
    <row r="386" spans="1:6" x14ac:dyDescent="0.2">
      <c r="A386" s="25"/>
      <c r="B386" s="168"/>
      <c r="C386" s="169"/>
      <c r="D386" s="169"/>
      <c r="E386" s="170"/>
      <c r="F386" s="85">
        <f>SUM(F355:F385)</f>
        <v>0</v>
      </c>
    </row>
    <row r="387" spans="1:6" x14ac:dyDescent="0.2">
      <c r="A387" s="25"/>
      <c r="B387" s="168" t="s">
        <v>222</v>
      </c>
      <c r="C387" s="169"/>
      <c r="D387" s="169"/>
      <c r="E387" s="170"/>
      <c r="F387" s="20">
        <f>+F386+F353+F324+F299+F276</f>
        <v>0</v>
      </c>
    </row>
    <row r="388" spans="1:6" x14ac:dyDescent="0.2">
      <c r="A388" s="25"/>
      <c r="B388" s="143" t="s">
        <v>254</v>
      </c>
      <c r="C388" s="143"/>
      <c r="D388" s="143"/>
      <c r="E388" s="143"/>
      <c r="F388" s="143"/>
    </row>
    <row r="389" spans="1:6" x14ac:dyDescent="0.2">
      <c r="A389" s="25"/>
      <c r="B389" s="143" t="s">
        <v>257</v>
      </c>
      <c r="C389" s="143"/>
      <c r="D389" s="143"/>
      <c r="E389" s="143"/>
      <c r="F389" s="143"/>
    </row>
    <row r="390" spans="1:6" ht="38.25" x14ac:dyDescent="0.2">
      <c r="A390" s="25">
        <v>317</v>
      </c>
      <c r="B390" s="118" t="s">
        <v>225</v>
      </c>
      <c r="C390" s="25" t="s">
        <v>0</v>
      </c>
      <c r="D390" s="86">
        <v>251</v>
      </c>
      <c r="E390" s="101"/>
      <c r="F390" s="26">
        <f>ROUND((D390*E390),2)</f>
        <v>0</v>
      </c>
    </row>
    <row r="391" spans="1:6" ht="38.25" x14ac:dyDescent="0.2">
      <c r="A391" s="25">
        <v>318</v>
      </c>
      <c r="B391" s="118" t="s">
        <v>226</v>
      </c>
      <c r="C391" s="25" t="s">
        <v>0</v>
      </c>
      <c r="D391" s="86">
        <v>200</v>
      </c>
      <c r="E391" s="101"/>
      <c r="F391" s="26">
        <f t="shared" ref="F391:F393" si="17">ROUND((D391*E391),2)</f>
        <v>0</v>
      </c>
    </row>
    <row r="392" spans="1:6" ht="51" x14ac:dyDescent="0.2">
      <c r="A392" s="25">
        <v>319</v>
      </c>
      <c r="B392" s="118" t="s">
        <v>227</v>
      </c>
      <c r="C392" s="25" t="s">
        <v>2</v>
      </c>
      <c r="D392" s="86">
        <v>502</v>
      </c>
      <c r="E392" s="101"/>
      <c r="F392" s="26">
        <f t="shared" si="17"/>
        <v>0</v>
      </c>
    </row>
    <row r="393" spans="1:6" ht="25.5" x14ac:dyDescent="0.2">
      <c r="A393" s="25">
        <v>320</v>
      </c>
      <c r="B393" s="118" t="s">
        <v>228</v>
      </c>
      <c r="C393" s="25" t="s">
        <v>3</v>
      </c>
      <c r="D393" s="86">
        <v>102</v>
      </c>
      <c r="E393" s="101"/>
      <c r="F393" s="26">
        <f t="shared" si="17"/>
        <v>0</v>
      </c>
    </row>
    <row r="394" spans="1:6" ht="26.25" customHeight="1" x14ac:dyDescent="0.2">
      <c r="A394" s="25"/>
      <c r="B394" s="137"/>
      <c r="C394" s="138"/>
      <c r="D394" s="138"/>
      <c r="E394" s="139"/>
      <c r="F394" s="20">
        <f>SUM(F390:F393)</f>
        <v>0</v>
      </c>
    </row>
    <row r="395" spans="1:6" ht="32.25" customHeight="1" x14ac:dyDescent="0.2">
      <c r="A395" s="25"/>
      <c r="B395" s="140" t="s">
        <v>258</v>
      </c>
      <c r="C395" s="141"/>
      <c r="D395" s="141"/>
      <c r="E395" s="141"/>
      <c r="F395" s="142"/>
    </row>
    <row r="396" spans="1:6" ht="38.25" x14ac:dyDescent="0.2">
      <c r="A396" s="25">
        <v>321</v>
      </c>
      <c r="B396" s="118" t="s">
        <v>229</v>
      </c>
      <c r="C396" s="25" t="s">
        <v>0</v>
      </c>
      <c r="D396" s="86">
        <v>1300.32</v>
      </c>
      <c r="E396" s="107"/>
      <c r="F396" s="95">
        <f>ROUND((D396*E396),2)</f>
        <v>0</v>
      </c>
    </row>
    <row r="397" spans="1:6" ht="51" x14ac:dyDescent="0.2">
      <c r="A397" s="25">
        <v>322</v>
      </c>
      <c r="B397" s="118" t="s">
        <v>230</v>
      </c>
      <c r="C397" s="25" t="s">
        <v>0</v>
      </c>
      <c r="D397" s="86">
        <v>43.75</v>
      </c>
      <c r="E397" s="107"/>
      <c r="F397" s="95">
        <f t="shared" ref="F397:F404" si="18">ROUND((D397*E397),2)</f>
        <v>0</v>
      </c>
    </row>
    <row r="398" spans="1:6" ht="63.75" x14ac:dyDescent="0.2">
      <c r="A398" s="25">
        <v>323</v>
      </c>
      <c r="B398" s="118" t="s">
        <v>231</v>
      </c>
      <c r="C398" s="25" t="s">
        <v>0</v>
      </c>
      <c r="D398" s="86">
        <v>145</v>
      </c>
      <c r="E398" s="107"/>
      <c r="F398" s="95">
        <f t="shared" si="18"/>
        <v>0</v>
      </c>
    </row>
    <row r="399" spans="1:6" ht="51" x14ac:dyDescent="0.2">
      <c r="A399" s="25">
        <v>324</v>
      </c>
      <c r="B399" s="118" t="s">
        <v>232</v>
      </c>
      <c r="C399" s="25" t="s">
        <v>0</v>
      </c>
      <c r="D399" s="86">
        <v>477.5</v>
      </c>
      <c r="E399" s="107"/>
      <c r="F399" s="95">
        <f t="shared" si="18"/>
        <v>0</v>
      </c>
    </row>
    <row r="400" spans="1:6" ht="51" x14ac:dyDescent="0.2">
      <c r="A400" s="25">
        <v>325</v>
      </c>
      <c r="B400" s="118" t="s">
        <v>233</v>
      </c>
      <c r="C400" s="25" t="s">
        <v>0</v>
      </c>
      <c r="D400" s="86">
        <v>682.5</v>
      </c>
      <c r="E400" s="107"/>
      <c r="F400" s="95">
        <f t="shared" si="18"/>
        <v>0</v>
      </c>
    </row>
    <row r="401" spans="1:6" ht="51" x14ac:dyDescent="0.2">
      <c r="A401" s="25">
        <v>326</v>
      </c>
      <c r="B401" s="118" t="s">
        <v>234</v>
      </c>
      <c r="C401" s="47" t="s">
        <v>0</v>
      </c>
      <c r="D401" s="86">
        <v>188.75</v>
      </c>
      <c r="E401" s="107"/>
      <c r="F401" s="95">
        <f t="shared" si="18"/>
        <v>0</v>
      </c>
    </row>
    <row r="402" spans="1:6" ht="51" x14ac:dyDescent="0.2">
      <c r="A402" s="25">
        <v>327</v>
      </c>
      <c r="B402" s="118" t="s">
        <v>235</v>
      </c>
      <c r="C402" s="47" t="s">
        <v>2</v>
      </c>
      <c r="D402" s="86">
        <v>2182.19</v>
      </c>
      <c r="E402" s="107"/>
      <c r="F402" s="95">
        <f t="shared" si="18"/>
        <v>0</v>
      </c>
    </row>
    <row r="403" spans="1:6" ht="25.5" x14ac:dyDescent="0.2">
      <c r="A403" s="25">
        <v>328</v>
      </c>
      <c r="B403" s="118" t="s">
        <v>236</v>
      </c>
      <c r="C403" s="47" t="s">
        <v>2</v>
      </c>
      <c r="D403" s="86">
        <v>4307.16</v>
      </c>
      <c r="E403" s="107"/>
      <c r="F403" s="95">
        <f t="shared" si="18"/>
        <v>0</v>
      </c>
    </row>
    <row r="404" spans="1:6" ht="25.5" x14ac:dyDescent="0.2">
      <c r="A404" s="25">
        <v>329</v>
      </c>
      <c r="B404" s="119" t="s">
        <v>237</v>
      </c>
      <c r="C404" s="25" t="s">
        <v>0</v>
      </c>
      <c r="D404" s="86">
        <v>144.47</v>
      </c>
      <c r="E404" s="108"/>
      <c r="F404" s="95">
        <f t="shared" si="18"/>
        <v>0</v>
      </c>
    </row>
    <row r="405" spans="1:6" x14ac:dyDescent="0.2">
      <c r="A405" s="38"/>
      <c r="B405" s="131"/>
      <c r="C405" s="132"/>
      <c r="D405" s="132"/>
      <c r="E405" s="133"/>
      <c r="F405" s="96">
        <f>SUM(F396:F404)</f>
        <v>0</v>
      </c>
    </row>
    <row r="406" spans="1:6" x14ac:dyDescent="0.2">
      <c r="A406" s="76"/>
      <c r="B406" s="128" t="s">
        <v>265</v>
      </c>
      <c r="C406" s="129"/>
      <c r="D406" s="129"/>
      <c r="E406" s="130"/>
      <c r="F406" s="87">
        <f>F394+F405</f>
        <v>0</v>
      </c>
    </row>
    <row r="407" spans="1:6" x14ac:dyDescent="0.2">
      <c r="A407" s="76"/>
      <c r="B407" s="88"/>
      <c r="C407" s="89"/>
      <c r="D407" s="89"/>
      <c r="E407" s="89"/>
      <c r="F407" s="30"/>
    </row>
    <row r="408" spans="1:6" x14ac:dyDescent="0.2">
      <c r="A408" s="76"/>
      <c r="B408" s="150" t="str">
        <f>[1]Sheet1!A324</f>
        <v>СТОЙНОСТ СТРОИТЕЛСТВО/ COST CONSTRUCTION</v>
      </c>
      <c r="C408" s="151"/>
      <c r="D408" s="151"/>
      <c r="E408" s="152"/>
      <c r="F408" s="90">
        <f>F151+F253+F387+F406</f>
        <v>0</v>
      </c>
    </row>
    <row r="409" spans="1:6" x14ac:dyDescent="0.2">
      <c r="A409" s="76"/>
      <c r="B409" s="150" t="str">
        <f>[1]Sheet1!A325</f>
        <v>ДДС 20%/ VAT 20%</v>
      </c>
      <c r="C409" s="151"/>
      <c r="D409" s="151"/>
      <c r="E409" s="152"/>
      <c r="F409" s="90">
        <f>ROUND((0.2*F408),2)</f>
        <v>0</v>
      </c>
    </row>
    <row r="410" spans="1:6" x14ac:dyDescent="0.2">
      <c r="A410" s="76"/>
      <c r="B410" s="150" t="str">
        <f>[1]Sheet1!A326</f>
        <v>ОБЩА СТОЙНОСТ / TOTAL COST</v>
      </c>
      <c r="C410" s="151"/>
      <c r="D410" s="151"/>
      <c r="E410" s="152"/>
      <c r="F410" s="90">
        <f>SUM(F408:F409)</f>
        <v>0</v>
      </c>
    </row>
    <row r="411" spans="1:6" x14ac:dyDescent="0.2">
      <c r="A411" s="76"/>
      <c r="B411" s="38"/>
      <c r="C411" s="43"/>
      <c r="D411" s="43"/>
      <c r="E411" s="43"/>
      <c r="F411" s="91"/>
    </row>
    <row r="412" spans="1:6" x14ac:dyDescent="0.2">
      <c r="A412" s="76"/>
      <c r="B412" s="38"/>
      <c r="C412" s="43"/>
      <c r="D412" s="43"/>
      <c r="E412" s="43"/>
      <c r="F412" s="91"/>
    </row>
    <row r="413" spans="1:6" x14ac:dyDescent="0.2">
      <c r="A413" s="76"/>
      <c r="B413" s="38"/>
      <c r="C413" s="43"/>
      <c r="D413" s="43"/>
      <c r="E413" s="43"/>
      <c r="F413" s="91"/>
    </row>
    <row r="414" spans="1:6" x14ac:dyDescent="0.2">
      <c r="A414" s="76"/>
      <c r="B414" s="38"/>
      <c r="C414" s="43"/>
      <c r="D414" s="43"/>
      <c r="E414" s="43"/>
      <c r="F414" s="91"/>
    </row>
    <row r="415" spans="1:6" x14ac:dyDescent="0.2">
      <c r="A415" s="76"/>
      <c r="B415" s="38"/>
      <c r="C415" s="43"/>
      <c r="D415" s="43"/>
      <c r="E415" s="43"/>
      <c r="F415" s="91"/>
    </row>
    <row r="416" spans="1:6" x14ac:dyDescent="0.2">
      <c r="A416" s="76"/>
      <c r="B416" s="38"/>
      <c r="C416" s="43"/>
      <c r="D416" s="43"/>
      <c r="E416" s="43"/>
      <c r="F416" s="91"/>
    </row>
    <row r="417" spans="1:6" x14ac:dyDescent="0.2">
      <c r="A417" s="76"/>
      <c r="B417" s="38"/>
      <c r="C417" s="43"/>
      <c r="D417" s="43"/>
      <c r="E417" s="43"/>
      <c r="F417" s="91"/>
    </row>
    <row r="418" spans="1:6" x14ac:dyDescent="0.2">
      <c r="A418" s="76"/>
      <c r="B418" s="38"/>
      <c r="C418" s="43"/>
      <c r="D418" s="43"/>
      <c r="E418" s="43"/>
      <c r="F418" s="91"/>
    </row>
    <row r="419" spans="1:6" x14ac:dyDescent="0.2">
      <c r="A419" s="76"/>
      <c r="B419" s="38"/>
      <c r="C419" s="43"/>
      <c r="D419" s="43"/>
      <c r="E419" s="43"/>
      <c r="F419" s="91"/>
    </row>
    <row r="420" spans="1:6" x14ac:dyDescent="0.2">
      <c r="A420" s="76"/>
      <c r="B420" s="149" t="s">
        <v>22</v>
      </c>
      <c r="C420" s="149"/>
      <c r="D420" s="149"/>
      <c r="E420" s="149"/>
      <c r="F420" s="149"/>
    </row>
    <row r="421" spans="1:6" x14ac:dyDescent="0.2">
      <c r="A421" s="76"/>
      <c r="B421" s="148" t="s">
        <v>21</v>
      </c>
      <c r="C421" s="148"/>
      <c r="D421" s="148"/>
      <c r="E421" s="148"/>
      <c r="F421" s="148"/>
    </row>
    <row r="422" spans="1:6" x14ac:dyDescent="0.2">
      <c r="A422" s="76"/>
      <c r="B422" s="92"/>
      <c r="C422" s="89"/>
      <c r="D422" s="89"/>
      <c r="E422" s="89"/>
      <c r="F422" s="89"/>
    </row>
    <row r="423" spans="1:6" x14ac:dyDescent="0.2">
      <c r="A423" s="76"/>
      <c r="B423" s="148"/>
      <c r="C423" s="148"/>
      <c r="D423" s="148"/>
      <c r="E423" s="148"/>
      <c r="F423" s="148"/>
    </row>
    <row r="424" spans="1:6" x14ac:dyDescent="0.2">
      <c r="A424" s="76"/>
      <c r="B424" s="93"/>
      <c r="C424" s="76"/>
      <c r="D424" s="76"/>
      <c r="E424" s="77"/>
      <c r="F424" s="94"/>
    </row>
    <row r="425" spans="1:6" x14ac:dyDescent="0.2">
      <c r="A425" s="76"/>
      <c r="B425" s="93"/>
      <c r="C425" s="76"/>
      <c r="D425" s="76"/>
      <c r="E425" s="77"/>
      <c r="F425" s="94"/>
    </row>
    <row r="426" spans="1:6" x14ac:dyDescent="0.2">
      <c r="A426" s="76"/>
      <c r="B426" s="93"/>
      <c r="C426" s="76"/>
      <c r="D426" s="76"/>
      <c r="E426" s="77"/>
      <c r="F426" s="94"/>
    </row>
    <row r="427" spans="1:6" x14ac:dyDescent="0.2">
      <c r="A427" s="76"/>
      <c r="B427" s="93"/>
      <c r="C427" s="76"/>
      <c r="D427" s="76"/>
      <c r="E427" s="77"/>
      <c r="F427" s="94"/>
    </row>
    <row r="428" spans="1:6" x14ac:dyDescent="0.2">
      <c r="A428" s="76"/>
      <c r="B428" s="93"/>
      <c r="C428" s="76"/>
      <c r="D428" s="76"/>
      <c r="E428" s="77"/>
      <c r="F428" s="94"/>
    </row>
    <row r="429" spans="1:6" x14ac:dyDescent="0.2">
      <c r="A429" s="76"/>
      <c r="B429" s="93"/>
      <c r="C429" s="76"/>
      <c r="D429" s="76"/>
      <c r="E429" s="77"/>
      <c r="F429" s="94"/>
    </row>
    <row r="430" spans="1:6" x14ac:dyDescent="0.2">
      <c r="A430" s="76"/>
      <c r="B430" s="93"/>
      <c r="C430" s="76"/>
      <c r="D430" s="76"/>
      <c r="E430" s="77"/>
      <c r="F430" s="94"/>
    </row>
    <row r="431" spans="1:6" x14ac:dyDescent="0.2">
      <c r="A431" s="76"/>
      <c r="B431" s="93"/>
      <c r="C431" s="76"/>
      <c r="D431" s="76"/>
      <c r="E431" s="77"/>
      <c r="F431" s="94"/>
    </row>
    <row r="432" spans="1:6" x14ac:dyDescent="0.2">
      <c r="A432" s="76"/>
      <c r="B432" s="93"/>
      <c r="C432" s="76"/>
      <c r="D432" s="76"/>
      <c r="E432" s="77"/>
      <c r="F432" s="94"/>
    </row>
    <row r="433" spans="1:6" x14ac:dyDescent="0.2">
      <c r="A433" s="76"/>
      <c r="B433" s="93"/>
      <c r="C433" s="76"/>
      <c r="D433" s="76"/>
      <c r="E433" s="77"/>
      <c r="F433" s="94"/>
    </row>
    <row r="434" spans="1:6" x14ac:dyDescent="0.2">
      <c r="A434" s="76"/>
      <c r="B434" s="93"/>
      <c r="C434" s="76"/>
      <c r="D434" s="76"/>
      <c r="E434" s="77"/>
      <c r="F434" s="94"/>
    </row>
    <row r="435" spans="1:6" x14ac:dyDescent="0.2">
      <c r="A435" s="76"/>
      <c r="B435" s="93"/>
      <c r="C435" s="76"/>
      <c r="D435" s="76"/>
      <c r="E435" s="77"/>
      <c r="F435" s="94"/>
    </row>
    <row r="436" spans="1:6" x14ac:dyDescent="0.2">
      <c r="A436" s="76"/>
      <c r="B436" s="93"/>
      <c r="C436" s="76"/>
      <c r="D436" s="76"/>
      <c r="E436" s="77"/>
      <c r="F436" s="94"/>
    </row>
    <row r="437" spans="1:6" x14ac:dyDescent="0.2">
      <c r="A437" s="76"/>
      <c r="B437" s="93"/>
      <c r="C437" s="97"/>
      <c r="D437" s="97"/>
      <c r="E437" s="94"/>
      <c r="F437" s="94"/>
    </row>
    <row r="438" spans="1:6" x14ac:dyDescent="0.2">
      <c r="A438" s="76"/>
      <c r="B438" s="93"/>
      <c r="C438" s="97"/>
      <c r="D438" s="97"/>
      <c r="E438" s="94"/>
      <c r="F438" s="94"/>
    </row>
    <row r="439" spans="1:6" x14ac:dyDescent="0.2">
      <c r="A439" s="76"/>
      <c r="B439" s="93"/>
      <c r="C439" s="97"/>
      <c r="D439" s="97"/>
      <c r="E439" s="94"/>
      <c r="F439" s="94"/>
    </row>
    <row r="440" spans="1:6" x14ac:dyDescent="0.2">
      <c r="A440" s="76"/>
      <c r="B440" s="93"/>
      <c r="C440" s="97"/>
      <c r="D440" s="97"/>
      <c r="E440" s="94"/>
      <c r="F440" s="94"/>
    </row>
    <row r="441" spans="1:6" x14ac:dyDescent="0.2">
      <c r="A441" s="76"/>
      <c r="B441" s="93"/>
      <c r="C441" s="97"/>
      <c r="D441" s="97"/>
      <c r="E441" s="94"/>
      <c r="F441" s="94"/>
    </row>
    <row r="442" spans="1:6" x14ac:dyDescent="0.2">
      <c r="A442" s="76"/>
      <c r="B442" s="93"/>
      <c r="C442" s="97"/>
      <c r="D442" s="97"/>
      <c r="E442" s="94"/>
      <c r="F442" s="94"/>
    </row>
    <row r="443" spans="1:6" x14ac:dyDescent="0.2">
      <c r="A443" s="76"/>
      <c r="B443" s="93"/>
      <c r="C443" s="97"/>
      <c r="D443" s="97"/>
      <c r="E443" s="94"/>
      <c r="F443" s="94"/>
    </row>
    <row r="444" spans="1:6" x14ac:dyDescent="0.2">
      <c r="A444" s="76"/>
      <c r="B444" s="93"/>
      <c r="C444" s="97"/>
      <c r="D444" s="97"/>
      <c r="E444" s="94"/>
      <c r="F444" s="94"/>
    </row>
    <row r="445" spans="1:6" x14ac:dyDescent="0.2">
      <c r="A445" s="76"/>
      <c r="B445" s="93"/>
      <c r="C445" s="97"/>
      <c r="D445" s="97"/>
      <c r="E445" s="94"/>
      <c r="F445" s="94"/>
    </row>
    <row r="446" spans="1:6" x14ac:dyDescent="0.2">
      <c r="A446" s="76"/>
      <c r="B446" s="93"/>
      <c r="C446" s="97"/>
      <c r="D446" s="97"/>
      <c r="E446" s="94"/>
      <c r="F446" s="94"/>
    </row>
    <row r="447" spans="1:6" x14ac:dyDescent="0.2">
      <c r="A447" s="76"/>
      <c r="B447" s="93"/>
      <c r="C447" s="97"/>
      <c r="D447" s="97"/>
      <c r="E447" s="94"/>
      <c r="F447" s="94"/>
    </row>
    <row r="448" spans="1:6" x14ac:dyDescent="0.2">
      <c r="A448" s="76"/>
      <c r="B448" s="93"/>
      <c r="C448" s="97"/>
      <c r="D448" s="97"/>
      <c r="E448" s="94"/>
      <c r="F448" s="94"/>
    </row>
    <row r="449" spans="1:6" x14ac:dyDescent="0.2">
      <c r="A449" s="76"/>
      <c r="B449" s="93"/>
      <c r="C449" s="97"/>
      <c r="D449" s="97"/>
      <c r="E449" s="94"/>
      <c r="F449" s="94"/>
    </row>
    <row r="450" spans="1:6" x14ac:dyDescent="0.2">
      <c r="A450" s="76"/>
      <c r="B450" s="93"/>
      <c r="C450" s="97"/>
      <c r="D450" s="97"/>
      <c r="E450" s="94"/>
      <c r="F450" s="94"/>
    </row>
    <row r="451" spans="1:6" x14ac:dyDescent="0.2">
      <c r="A451" s="76"/>
      <c r="B451" s="93"/>
      <c r="C451" s="97"/>
      <c r="D451" s="97"/>
      <c r="E451" s="94"/>
      <c r="F451" s="94"/>
    </row>
    <row r="452" spans="1:6" x14ac:dyDescent="0.2">
      <c r="A452" s="76"/>
      <c r="B452" s="93"/>
      <c r="C452" s="97"/>
      <c r="D452" s="97"/>
      <c r="E452" s="94"/>
      <c r="F452" s="94"/>
    </row>
    <row r="453" spans="1:6" x14ac:dyDescent="0.2">
      <c r="A453" s="76"/>
      <c r="B453" s="93"/>
      <c r="C453" s="97"/>
      <c r="D453" s="97"/>
      <c r="E453" s="94"/>
      <c r="F453" s="94"/>
    </row>
    <row r="454" spans="1:6" x14ac:dyDescent="0.2">
      <c r="A454" s="76"/>
      <c r="B454" s="93"/>
      <c r="C454" s="97"/>
      <c r="D454" s="97"/>
      <c r="E454" s="94"/>
      <c r="F454" s="94"/>
    </row>
    <row r="455" spans="1:6" x14ac:dyDescent="0.2">
      <c r="A455" s="76"/>
      <c r="B455" s="93"/>
      <c r="C455" s="97"/>
      <c r="D455" s="97"/>
      <c r="E455" s="94"/>
      <c r="F455" s="94"/>
    </row>
    <row r="456" spans="1:6" x14ac:dyDescent="0.2">
      <c r="A456" s="76"/>
      <c r="B456" s="93"/>
      <c r="C456" s="97"/>
      <c r="D456" s="97"/>
      <c r="E456" s="94"/>
      <c r="F456" s="94"/>
    </row>
    <row r="457" spans="1:6" x14ac:dyDescent="0.2">
      <c r="A457" s="76"/>
      <c r="B457" s="93"/>
      <c r="C457" s="97"/>
      <c r="D457" s="97"/>
      <c r="E457" s="94"/>
      <c r="F457" s="94"/>
    </row>
    <row r="458" spans="1:6" x14ac:dyDescent="0.2">
      <c r="A458" s="76"/>
      <c r="B458" s="93"/>
      <c r="C458" s="97"/>
      <c r="D458" s="97"/>
      <c r="E458" s="94"/>
      <c r="F458" s="94"/>
    </row>
    <row r="459" spans="1:6" x14ac:dyDescent="0.2">
      <c r="A459" s="76"/>
      <c r="B459" s="93"/>
      <c r="C459" s="97"/>
      <c r="D459" s="97"/>
      <c r="E459" s="94"/>
      <c r="F459" s="94"/>
    </row>
    <row r="460" spans="1:6" x14ac:dyDescent="0.2">
      <c r="A460" s="76"/>
      <c r="B460" s="93"/>
      <c r="C460" s="97"/>
      <c r="D460" s="97"/>
      <c r="E460" s="94"/>
      <c r="F460" s="94"/>
    </row>
    <row r="461" spans="1:6" x14ac:dyDescent="0.2">
      <c r="A461" s="76"/>
      <c r="B461" s="93"/>
      <c r="C461" s="97"/>
      <c r="D461" s="97"/>
      <c r="E461" s="94"/>
      <c r="F461" s="94"/>
    </row>
    <row r="462" spans="1:6" x14ac:dyDescent="0.2">
      <c r="A462" s="76"/>
      <c r="B462" s="93"/>
      <c r="C462" s="97"/>
      <c r="D462" s="97"/>
      <c r="E462" s="94"/>
      <c r="F462" s="94"/>
    </row>
    <row r="463" spans="1:6" x14ac:dyDescent="0.2">
      <c r="A463" s="76"/>
      <c r="B463" s="93"/>
      <c r="C463" s="97"/>
      <c r="D463" s="97"/>
      <c r="E463" s="94"/>
      <c r="F463" s="94"/>
    </row>
    <row r="464" spans="1:6" x14ac:dyDescent="0.2">
      <c r="A464" s="76"/>
      <c r="B464" s="93"/>
      <c r="C464" s="97"/>
      <c r="D464" s="97"/>
      <c r="E464" s="94"/>
      <c r="F464" s="94"/>
    </row>
    <row r="465" spans="1:6" x14ac:dyDescent="0.2">
      <c r="A465" s="76"/>
      <c r="B465" s="93"/>
      <c r="C465" s="97"/>
      <c r="D465" s="97"/>
      <c r="E465" s="94"/>
      <c r="F465" s="94"/>
    </row>
    <row r="466" spans="1:6" x14ac:dyDescent="0.2">
      <c r="A466" s="76"/>
      <c r="B466" s="93"/>
      <c r="C466" s="97"/>
      <c r="D466" s="97"/>
      <c r="E466" s="94"/>
      <c r="F466" s="94"/>
    </row>
    <row r="467" spans="1:6" x14ac:dyDescent="0.2">
      <c r="A467" s="76"/>
      <c r="B467" s="93"/>
      <c r="C467" s="97"/>
      <c r="D467" s="97"/>
      <c r="E467" s="94"/>
      <c r="F467" s="94"/>
    </row>
    <row r="468" spans="1:6" x14ac:dyDescent="0.2">
      <c r="A468" s="76"/>
      <c r="B468" s="93"/>
      <c r="C468" s="97"/>
      <c r="D468" s="97"/>
      <c r="E468" s="94"/>
      <c r="F468" s="94"/>
    </row>
    <row r="469" spans="1:6" x14ac:dyDescent="0.2">
      <c r="A469" s="76"/>
      <c r="B469" s="93"/>
      <c r="C469" s="97"/>
      <c r="D469" s="97"/>
      <c r="E469" s="94"/>
      <c r="F469" s="94"/>
    </row>
    <row r="470" spans="1:6" x14ac:dyDescent="0.2">
      <c r="A470" s="76"/>
      <c r="B470" s="93"/>
      <c r="C470" s="97"/>
      <c r="D470" s="97"/>
      <c r="E470" s="94"/>
      <c r="F470" s="94"/>
    </row>
    <row r="471" spans="1:6" x14ac:dyDescent="0.2">
      <c r="A471" s="76"/>
      <c r="B471" s="93"/>
      <c r="C471" s="97"/>
      <c r="D471" s="97"/>
      <c r="E471" s="94"/>
      <c r="F471" s="94"/>
    </row>
    <row r="472" spans="1:6" x14ac:dyDescent="0.2">
      <c r="A472" s="76"/>
      <c r="B472" s="93"/>
      <c r="C472" s="97"/>
      <c r="D472" s="97"/>
      <c r="E472" s="94"/>
      <c r="F472" s="94"/>
    </row>
    <row r="473" spans="1:6" x14ac:dyDescent="0.2">
      <c r="A473" s="76"/>
      <c r="B473" s="93"/>
      <c r="C473" s="97"/>
      <c r="D473" s="97"/>
      <c r="E473" s="94"/>
      <c r="F473" s="94"/>
    </row>
    <row r="474" spans="1:6" x14ac:dyDescent="0.2">
      <c r="A474" s="76"/>
      <c r="B474" s="93"/>
      <c r="C474" s="97"/>
      <c r="D474" s="97"/>
      <c r="E474" s="94"/>
      <c r="F474" s="94"/>
    </row>
    <row r="475" spans="1:6" x14ac:dyDescent="0.2">
      <c r="A475" s="76"/>
      <c r="B475" s="93"/>
      <c r="C475" s="97"/>
      <c r="D475" s="97"/>
      <c r="E475" s="94"/>
      <c r="F475" s="94"/>
    </row>
    <row r="476" spans="1:6" x14ac:dyDescent="0.2">
      <c r="A476" s="76"/>
      <c r="B476" s="93"/>
      <c r="C476" s="97"/>
      <c r="D476" s="97"/>
      <c r="E476" s="94"/>
      <c r="F476" s="94"/>
    </row>
    <row r="477" spans="1:6" x14ac:dyDescent="0.2">
      <c r="A477" s="76"/>
      <c r="B477" s="93"/>
      <c r="C477" s="97"/>
      <c r="D477" s="97"/>
      <c r="E477" s="94"/>
      <c r="F477" s="94"/>
    </row>
    <row r="478" spans="1:6" x14ac:dyDescent="0.2">
      <c r="A478" s="76"/>
      <c r="B478" s="93"/>
      <c r="C478" s="97"/>
      <c r="D478" s="97"/>
      <c r="E478" s="94"/>
      <c r="F478" s="94"/>
    </row>
    <row r="479" spans="1:6" x14ac:dyDescent="0.2">
      <c r="A479" s="76"/>
      <c r="B479" s="93"/>
      <c r="C479" s="97"/>
      <c r="D479" s="97"/>
      <c r="E479" s="94"/>
      <c r="F479" s="94"/>
    </row>
    <row r="480" spans="1:6" x14ac:dyDescent="0.2">
      <c r="A480" s="76"/>
      <c r="B480" s="93"/>
      <c r="C480" s="97"/>
      <c r="D480" s="97"/>
      <c r="E480" s="94"/>
      <c r="F480" s="94"/>
    </row>
    <row r="481" spans="1:6" x14ac:dyDescent="0.2">
      <c r="A481" s="76"/>
      <c r="B481" s="93"/>
      <c r="C481" s="97"/>
      <c r="D481" s="97"/>
      <c r="E481" s="94"/>
      <c r="F481" s="94"/>
    </row>
    <row r="482" spans="1:6" x14ac:dyDescent="0.2">
      <c r="A482" s="76"/>
      <c r="B482" s="93"/>
      <c r="C482" s="97"/>
      <c r="D482" s="97"/>
      <c r="E482" s="94"/>
      <c r="F482" s="94"/>
    </row>
    <row r="483" spans="1:6" x14ac:dyDescent="0.2">
      <c r="A483" s="76"/>
      <c r="B483" s="93"/>
      <c r="C483" s="97"/>
      <c r="D483" s="97"/>
      <c r="E483" s="94"/>
      <c r="F483" s="94"/>
    </row>
    <row r="484" spans="1:6" x14ac:dyDescent="0.2">
      <c r="A484" s="76"/>
      <c r="B484" s="93"/>
      <c r="C484" s="97"/>
      <c r="D484" s="97"/>
      <c r="E484" s="94"/>
      <c r="F484" s="94"/>
    </row>
    <row r="485" spans="1:6" x14ac:dyDescent="0.2">
      <c r="A485" s="28"/>
      <c r="B485" s="39"/>
      <c r="C485" s="41"/>
      <c r="D485" s="41"/>
      <c r="E485" s="40"/>
      <c r="F485" s="40"/>
    </row>
    <row r="486" spans="1:6" x14ac:dyDescent="0.2">
      <c r="A486" s="28"/>
      <c r="B486" s="39"/>
      <c r="C486" s="41"/>
      <c r="D486" s="41"/>
      <c r="E486" s="40"/>
      <c r="F486" s="40"/>
    </row>
    <row r="487" spans="1:6" x14ac:dyDescent="0.2">
      <c r="A487" s="28"/>
      <c r="B487" s="39"/>
      <c r="C487" s="41"/>
      <c r="D487" s="41"/>
      <c r="E487" s="40"/>
      <c r="F487" s="40"/>
    </row>
    <row r="488" spans="1:6" x14ac:dyDescent="0.2">
      <c r="A488" s="28"/>
      <c r="B488" s="39"/>
      <c r="C488" s="41"/>
      <c r="D488" s="41"/>
      <c r="E488" s="40"/>
      <c r="F488" s="40"/>
    </row>
    <row r="489" spans="1:6" x14ac:dyDescent="0.2">
      <c r="A489" s="28"/>
      <c r="B489" s="39"/>
      <c r="C489" s="41"/>
      <c r="D489" s="41"/>
      <c r="E489" s="40"/>
      <c r="F489" s="40"/>
    </row>
    <row r="490" spans="1:6" x14ac:dyDescent="0.2">
      <c r="A490" s="28"/>
      <c r="B490" s="39"/>
      <c r="C490" s="41"/>
      <c r="D490" s="41"/>
      <c r="E490" s="40"/>
      <c r="F490" s="40"/>
    </row>
    <row r="491" spans="1:6" x14ac:dyDescent="0.2">
      <c r="A491" s="28"/>
      <c r="B491" s="39"/>
      <c r="C491" s="41"/>
      <c r="D491" s="41"/>
      <c r="E491" s="40"/>
      <c r="F491" s="40"/>
    </row>
    <row r="492" spans="1:6" x14ac:dyDescent="0.2">
      <c r="A492" s="28"/>
      <c r="B492" s="39"/>
      <c r="C492" s="41"/>
      <c r="D492" s="41"/>
      <c r="E492" s="40"/>
      <c r="F492" s="40"/>
    </row>
    <row r="493" spans="1:6" x14ac:dyDescent="0.2">
      <c r="A493" s="28"/>
      <c r="B493" s="39"/>
      <c r="C493" s="41"/>
      <c r="D493" s="41"/>
      <c r="E493" s="40"/>
      <c r="F493" s="40"/>
    </row>
    <row r="494" spans="1:6" x14ac:dyDescent="0.2">
      <c r="A494" s="28"/>
      <c r="B494" s="39"/>
      <c r="C494" s="41"/>
      <c r="D494" s="41"/>
      <c r="E494" s="40"/>
      <c r="F494" s="40"/>
    </row>
    <row r="495" spans="1:6" x14ac:dyDescent="0.2">
      <c r="A495" s="28"/>
      <c r="B495" s="39"/>
      <c r="C495" s="41"/>
      <c r="D495" s="41"/>
      <c r="E495" s="40"/>
      <c r="F495" s="40"/>
    </row>
    <row r="496" spans="1:6" x14ac:dyDescent="0.2">
      <c r="A496" s="28"/>
      <c r="B496" s="39"/>
      <c r="C496" s="41"/>
      <c r="D496" s="41"/>
      <c r="E496" s="40"/>
      <c r="F496" s="40"/>
    </row>
    <row r="497" spans="1:6" x14ac:dyDescent="0.2">
      <c r="A497" s="28"/>
      <c r="B497" s="39"/>
      <c r="C497" s="41"/>
      <c r="D497" s="41"/>
      <c r="E497" s="40"/>
      <c r="F497" s="40"/>
    </row>
    <row r="498" spans="1:6" x14ac:dyDescent="0.2">
      <c r="A498" s="28"/>
      <c r="B498" s="39"/>
      <c r="C498" s="41"/>
      <c r="D498" s="41"/>
      <c r="E498" s="40"/>
      <c r="F498" s="40"/>
    </row>
    <row r="499" spans="1:6" x14ac:dyDescent="0.2">
      <c r="A499" s="28"/>
      <c r="B499" s="39"/>
      <c r="C499" s="41"/>
      <c r="D499" s="41"/>
      <c r="E499" s="40"/>
      <c r="F499" s="40"/>
    </row>
    <row r="500" spans="1:6" x14ac:dyDescent="0.2">
      <c r="A500" s="28"/>
      <c r="B500" s="39"/>
      <c r="C500" s="41"/>
      <c r="D500" s="41"/>
      <c r="E500" s="40"/>
      <c r="F500" s="40"/>
    </row>
    <row r="501" spans="1:6" x14ac:dyDescent="0.2">
      <c r="A501" s="28"/>
      <c r="B501" s="39"/>
      <c r="C501" s="41"/>
      <c r="D501" s="41"/>
      <c r="E501" s="40"/>
      <c r="F501" s="40"/>
    </row>
    <row r="502" spans="1:6" x14ac:dyDescent="0.2">
      <c r="A502" s="28"/>
      <c r="B502" s="39"/>
      <c r="C502" s="41"/>
      <c r="D502" s="41"/>
      <c r="E502" s="40"/>
      <c r="F502" s="40"/>
    </row>
    <row r="503" spans="1:6" x14ac:dyDescent="0.2">
      <c r="A503" s="28"/>
      <c r="B503" s="39"/>
      <c r="C503" s="41"/>
      <c r="D503" s="41"/>
      <c r="E503" s="40"/>
      <c r="F503" s="40"/>
    </row>
    <row r="504" spans="1:6" x14ac:dyDescent="0.2">
      <c r="A504" s="28"/>
      <c r="B504" s="39"/>
      <c r="C504" s="41"/>
      <c r="D504" s="41"/>
      <c r="E504" s="40"/>
      <c r="F504" s="40"/>
    </row>
    <row r="505" spans="1:6" x14ac:dyDescent="0.2">
      <c r="A505" s="28"/>
      <c r="B505" s="39"/>
      <c r="C505" s="41"/>
      <c r="D505" s="41"/>
      <c r="E505" s="40"/>
      <c r="F505" s="40"/>
    </row>
    <row r="506" spans="1:6" x14ac:dyDescent="0.2">
      <c r="A506" s="28"/>
      <c r="B506" s="39"/>
      <c r="C506" s="41"/>
      <c r="D506" s="41"/>
      <c r="E506" s="40"/>
      <c r="F506" s="40"/>
    </row>
    <row r="507" spans="1:6" x14ac:dyDescent="0.2">
      <c r="A507" s="28"/>
      <c r="B507" s="39"/>
      <c r="C507" s="41"/>
      <c r="D507" s="41"/>
      <c r="E507" s="40"/>
      <c r="F507" s="40"/>
    </row>
    <row r="508" spans="1:6" x14ac:dyDescent="0.2">
      <c r="A508" s="28"/>
      <c r="B508" s="39"/>
      <c r="C508" s="41"/>
      <c r="D508" s="41"/>
      <c r="E508" s="40"/>
      <c r="F508" s="40"/>
    </row>
    <row r="509" spans="1:6" x14ac:dyDescent="0.2">
      <c r="A509" s="28"/>
      <c r="B509" s="39"/>
      <c r="C509" s="41"/>
      <c r="D509" s="41"/>
      <c r="E509" s="40"/>
      <c r="F509" s="40"/>
    </row>
    <row r="510" spans="1:6" x14ac:dyDescent="0.2">
      <c r="A510" s="28"/>
      <c r="B510" s="39"/>
      <c r="C510" s="41"/>
      <c r="D510" s="41"/>
      <c r="E510" s="40"/>
      <c r="F510" s="40"/>
    </row>
    <row r="511" spans="1:6" x14ac:dyDescent="0.2">
      <c r="A511" s="28"/>
      <c r="B511" s="39"/>
      <c r="C511" s="41"/>
      <c r="D511" s="41"/>
      <c r="E511" s="40"/>
      <c r="F511" s="40"/>
    </row>
    <row r="512" spans="1:6" x14ac:dyDescent="0.2">
      <c r="A512" s="28"/>
      <c r="B512" s="39"/>
      <c r="C512" s="41"/>
      <c r="D512" s="41"/>
      <c r="E512" s="40"/>
      <c r="F512" s="40"/>
    </row>
    <row r="513" spans="1:6" x14ac:dyDescent="0.2">
      <c r="A513" s="28"/>
      <c r="B513" s="39"/>
      <c r="C513" s="41"/>
      <c r="D513" s="41"/>
      <c r="E513" s="40"/>
      <c r="F513" s="40"/>
    </row>
    <row r="514" spans="1:6" x14ac:dyDescent="0.2">
      <c r="A514" s="28"/>
      <c r="B514" s="39"/>
      <c r="C514" s="41"/>
      <c r="D514" s="41"/>
      <c r="E514" s="40"/>
      <c r="F514" s="40"/>
    </row>
    <row r="515" spans="1:6" x14ac:dyDescent="0.2">
      <c r="A515" s="28"/>
      <c r="B515" s="39"/>
      <c r="C515" s="41"/>
      <c r="D515" s="41"/>
      <c r="E515" s="40"/>
      <c r="F515" s="40"/>
    </row>
    <row r="516" spans="1:6" x14ac:dyDescent="0.2">
      <c r="A516" s="28"/>
      <c r="B516" s="39"/>
      <c r="C516" s="41"/>
      <c r="D516" s="41"/>
      <c r="E516" s="40"/>
      <c r="F516" s="40"/>
    </row>
    <row r="517" spans="1:6" x14ac:dyDescent="0.2">
      <c r="A517" s="28"/>
      <c r="B517" s="39"/>
      <c r="C517" s="41"/>
      <c r="D517" s="41"/>
      <c r="E517" s="40"/>
      <c r="F517" s="40"/>
    </row>
    <row r="518" spans="1:6" x14ac:dyDescent="0.2">
      <c r="A518" s="28"/>
      <c r="B518" s="39"/>
      <c r="C518" s="41"/>
      <c r="D518" s="41"/>
      <c r="E518" s="40"/>
      <c r="F518" s="40"/>
    </row>
    <row r="519" spans="1:6" x14ac:dyDescent="0.2">
      <c r="A519" s="28"/>
      <c r="B519" s="39"/>
      <c r="C519" s="41"/>
      <c r="D519" s="41"/>
      <c r="E519" s="40"/>
      <c r="F519" s="40"/>
    </row>
    <row r="520" spans="1:6" x14ac:dyDescent="0.2">
      <c r="A520" s="28"/>
      <c r="B520" s="39"/>
      <c r="C520" s="41"/>
      <c r="D520" s="41"/>
      <c r="E520" s="40"/>
      <c r="F520" s="40"/>
    </row>
    <row r="521" spans="1:6" x14ac:dyDescent="0.2">
      <c r="A521" s="28"/>
      <c r="B521" s="39"/>
      <c r="C521" s="41"/>
      <c r="D521" s="41"/>
      <c r="E521" s="40"/>
      <c r="F521" s="40"/>
    </row>
    <row r="522" spans="1:6" x14ac:dyDescent="0.2">
      <c r="A522" s="28"/>
      <c r="B522" s="39"/>
      <c r="C522" s="41"/>
      <c r="D522" s="41"/>
      <c r="E522" s="40"/>
      <c r="F522" s="40"/>
    </row>
    <row r="523" spans="1:6" x14ac:dyDescent="0.2">
      <c r="A523" s="28"/>
      <c r="B523" s="39"/>
      <c r="C523" s="41"/>
      <c r="D523" s="41"/>
      <c r="E523" s="40"/>
      <c r="F523" s="40"/>
    </row>
    <row r="524" spans="1:6" x14ac:dyDescent="0.2">
      <c r="A524" s="28"/>
      <c r="B524" s="39"/>
      <c r="C524" s="41"/>
      <c r="D524" s="41"/>
      <c r="E524" s="40"/>
      <c r="F524" s="40"/>
    </row>
    <row r="525" spans="1:6" x14ac:dyDescent="0.2">
      <c r="A525" s="28"/>
      <c r="B525" s="39"/>
      <c r="C525" s="41"/>
      <c r="D525" s="41"/>
      <c r="E525" s="40"/>
      <c r="F525" s="40"/>
    </row>
    <row r="526" spans="1:6" x14ac:dyDescent="0.2">
      <c r="A526" s="28"/>
      <c r="B526" s="39"/>
      <c r="C526" s="41"/>
      <c r="D526" s="41"/>
      <c r="E526" s="40"/>
      <c r="F526" s="40"/>
    </row>
    <row r="527" spans="1:6" x14ac:dyDescent="0.2">
      <c r="A527" s="28"/>
      <c r="B527" s="39"/>
      <c r="C527" s="41"/>
      <c r="D527" s="41"/>
      <c r="E527" s="40"/>
      <c r="F527" s="40"/>
    </row>
    <row r="528" spans="1:6" x14ac:dyDescent="0.2">
      <c r="A528" s="28"/>
      <c r="B528" s="39"/>
      <c r="C528" s="41"/>
      <c r="D528" s="41"/>
      <c r="E528" s="40"/>
      <c r="F528" s="40"/>
    </row>
    <row r="529" spans="1:6" x14ac:dyDescent="0.2">
      <c r="A529" s="28"/>
      <c r="B529" s="39"/>
      <c r="C529" s="41"/>
      <c r="D529" s="41"/>
      <c r="E529" s="40"/>
      <c r="F529" s="40"/>
    </row>
    <row r="530" spans="1:6" x14ac:dyDescent="0.2">
      <c r="A530" s="28"/>
      <c r="B530" s="39"/>
      <c r="C530" s="41"/>
      <c r="D530" s="41"/>
      <c r="E530" s="40"/>
      <c r="F530" s="40"/>
    </row>
    <row r="531" spans="1:6" x14ac:dyDescent="0.2">
      <c r="A531" s="28"/>
      <c r="B531" s="39"/>
      <c r="C531" s="41"/>
      <c r="D531" s="41"/>
      <c r="E531" s="40"/>
      <c r="F531" s="40"/>
    </row>
    <row r="532" spans="1:6" x14ac:dyDescent="0.2">
      <c r="A532" s="28"/>
      <c r="B532" s="39"/>
      <c r="C532" s="41"/>
      <c r="D532" s="41"/>
      <c r="E532" s="40"/>
      <c r="F532" s="40"/>
    </row>
    <row r="533" spans="1:6" x14ac:dyDescent="0.2">
      <c r="A533" s="28"/>
      <c r="B533" s="39"/>
      <c r="C533" s="41"/>
      <c r="D533" s="41"/>
      <c r="E533" s="40"/>
      <c r="F533" s="40"/>
    </row>
    <row r="534" spans="1:6" x14ac:dyDescent="0.2">
      <c r="A534" s="28"/>
      <c r="B534" s="39"/>
      <c r="C534" s="41"/>
      <c r="D534" s="41"/>
      <c r="E534" s="40"/>
      <c r="F534" s="40"/>
    </row>
    <row r="535" spans="1:6" x14ac:dyDescent="0.2">
      <c r="A535" s="28"/>
      <c r="B535" s="39"/>
      <c r="C535" s="41"/>
      <c r="D535" s="41"/>
      <c r="E535" s="40"/>
      <c r="F535" s="40"/>
    </row>
    <row r="536" spans="1:6" x14ac:dyDescent="0.2">
      <c r="A536" s="28"/>
      <c r="B536" s="39"/>
      <c r="C536" s="41"/>
      <c r="D536" s="41"/>
      <c r="E536" s="40"/>
      <c r="F536" s="40"/>
    </row>
    <row r="537" spans="1:6" x14ac:dyDescent="0.2">
      <c r="A537" s="28"/>
      <c r="B537" s="39"/>
      <c r="C537" s="41"/>
      <c r="D537" s="41"/>
      <c r="E537" s="40"/>
      <c r="F537" s="40"/>
    </row>
    <row r="538" spans="1:6" x14ac:dyDescent="0.2">
      <c r="A538" s="28"/>
      <c r="B538" s="39"/>
      <c r="C538" s="41"/>
      <c r="D538" s="41"/>
      <c r="E538" s="40"/>
      <c r="F538" s="40"/>
    </row>
    <row r="539" spans="1:6" x14ac:dyDescent="0.2">
      <c r="A539" s="28"/>
      <c r="B539" s="39"/>
      <c r="C539" s="41"/>
      <c r="D539" s="41"/>
      <c r="E539" s="40"/>
      <c r="F539" s="40"/>
    </row>
    <row r="540" spans="1:6" x14ac:dyDescent="0.2">
      <c r="A540" s="28"/>
      <c r="B540" s="39"/>
      <c r="C540" s="41"/>
      <c r="D540" s="41"/>
      <c r="E540" s="40"/>
      <c r="F540" s="40"/>
    </row>
    <row r="541" spans="1:6" x14ac:dyDescent="0.2">
      <c r="A541" s="28"/>
      <c r="B541" s="39"/>
      <c r="C541" s="41"/>
      <c r="D541" s="41"/>
      <c r="E541" s="40"/>
      <c r="F541" s="40"/>
    </row>
    <row r="542" spans="1:6" x14ac:dyDescent="0.2">
      <c r="A542" s="28"/>
      <c r="B542" s="39"/>
      <c r="C542" s="41"/>
      <c r="D542" s="41"/>
      <c r="E542" s="40"/>
      <c r="F542" s="40"/>
    </row>
    <row r="543" spans="1:6" x14ac:dyDescent="0.2">
      <c r="A543" s="28"/>
      <c r="B543" s="39"/>
      <c r="C543" s="41"/>
      <c r="D543" s="41"/>
      <c r="E543" s="40"/>
      <c r="F543" s="40"/>
    </row>
    <row r="544" spans="1:6" x14ac:dyDescent="0.2">
      <c r="A544" s="28"/>
      <c r="B544" s="39"/>
      <c r="C544" s="41"/>
      <c r="D544" s="41"/>
      <c r="E544" s="40"/>
      <c r="F544" s="40"/>
    </row>
    <row r="545" spans="1:6" x14ac:dyDescent="0.2">
      <c r="A545" s="28"/>
      <c r="B545" s="39"/>
      <c r="C545" s="41"/>
      <c r="D545" s="41"/>
      <c r="E545" s="40"/>
      <c r="F545" s="40"/>
    </row>
    <row r="546" spans="1:6" x14ac:dyDescent="0.2">
      <c r="A546" s="28"/>
      <c r="B546" s="39"/>
      <c r="C546" s="41"/>
      <c r="D546" s="41"/>
      <c r="E546" s="40"/>
      <c r="F546" s="40"/>
    </row>
    <row r="547" spans="1:6" x14ac:dyDescent="0.2">
      <c r="A547" s="28"/>
      <c r="B547" s="39"/>
      <c r="C547" s="41"/>
      <c r="D547" s="41"/>
      <c r="E547" s="40"/>
      <c r="F547" s="40"/>
    </row>
    <row r="548" spans="1:6" x14ac:dyDescent="0.2">
      <c r="A548" s="28"/>
      <c r="B548" s="39"/>
      <c r="C548" s="41"/>
      <c r="D548" s="41"/>
      <c r="E548" s="40"/>
      <c r="F548" s="40"/>
    </row>
    <row r="549" spans="1:6" x14ac:dyDescent="0.2">
      <c r="A549" s="28"/>
      <c r="B549" s="39"/>
      <c r="C549" s="41"/>
      <c r="D549" s="41"/>
      <c r="E549" s="40"/>
      <c r="F549" s="40"/>
    </row>
    <row r="550" spans="1:6" x14ac:dyDescent="0.2">
      <c r="A550" s="28"/>
      <c r="B550" s="39"/>
      <c r="C550" s="41"/>
      <c r="D550" s="41"/>
      <c r="E550" s="40"/>
      <c r="F550" s="40"/>
    </row>
    <row r="551" spans="1:6" x14ac:dyDescent="0.2">
      <c r="A551" s="28"/>
      <c r="B551" s="39"/>
      <c r="C551" s="41"/>
      <c r="D551" s="41"/>
      <c r="E551" s="40"/>
      <c r="F551" s="40"/>
    </row>
    <row r="552" spans="1:6" x14ac:dyDescent="0.2">
      <c r="A552" s="28"/>
      <c r="B552" s="39"/>
      <c r="C552" s="41"/>
      <c r="D552" s="41"/>
      <c r="E552" s="40"/>
      <c r="F552" s="40"/>
    </row>
    <row r="553" spans="1:6" x14ac:dyDescent="0.2">
      <c r="A553" s="28"/>
      <c r="B553" s="39"/>
      <c r="C553" s="41"/>
      <c r="D553" s="41"/>
      <c r="E553" s="40"/>
      <c r="F553" s="40"/>
    </row>
    <row r="554" spans="1:6" x14ac:dyDescent="0.2">
      <c r="A554" s="28"/>
      <c r="B554" s="39"/>
      <c r="C554" s="41"/>
      <c r="D554" s="41"/>
      <c r="E554" s="40"/>
      <c r="F554" s="40"/>
    </row>
    <row r="555" spans="1:6" x14ac:dyDescent="0.2">
      <c r="A555" s="28"/>
      <c r="B555" s="39"/>
      <c r="C555" s="41"/>
      <c r="D555" s="41"/>
      <c r="E555" s="40"/>
      <c r="F555" s="40"/>
    </row>
    <row r="556" spans="1:6" x14ac:dyDescent="0.2">
      <c r="A556" s="28"/>
      <c r="B556" s="39"/>
      <c r="C556" s="41"/>
      <c r="D556" s="41"/>
      <c r="E556" s="40"/>
      <c r="F556" s="40"/>
    </row>
    <row r="557" spans="1:6" x14ac:dyDescent="0.2">
      <c r="A557" s="28"/>
      <c r="B557" s="39"/>
      <c r="C557" s="41"/>
      <c r="D557" s="41"/>
      <c r="E557" s="40"/>
      <c r="F557" s="40"/>
    </row>
    <row r="558" spans="1:6" x14ac:dyDescent="0.2">
      <c r="A558" s="28"/>
      <c r="B558" s="39"/>
      <c r="C558" s="41"/>
      <c r="D558" s="41"/>
      <c r="E558" s="40"/>
      <c r="F558" s="40"/>
    </row>
    <row r="559" spans="1:6" x14ac:dyDescent="0.2">
      <c r="A559" s="28"/>
      <c r="B559" s="39"/>
      <c r="C559" s="41"/>
      <c r="D559" s="41"/>
      <c r="E559" s="40"/>
      <c r="F559" s="40"/>
    </row>
    <row r="560" spans="1:6" x14ac:dyDescent="0.2">
      <c r="A560" s="28"/>
      <c r="B560" s="39"/>
      <c r="C560" s="41"/>
      <c r="D560" s="41"/>
      <c r="E560" s="40"/>
      <c r="F560" s="40"/>
    </row>
    <row r="561" spans="1:6" x14ac:dyDescent="0.2">
      <c r="A561" s="28"/>
      <c r="B561" s="39"/>
      <c r="C561" s="41"/>
      <c r="D561" s="41"/>
      <c r="E561" s="40"/>
      <c r="F561" s="40"/>
    </row>
    <row r="562" spans="1:6" x14ac:dyDescent="0.2">
      <c r="A562" s="28"/>
      <c r="B562" s="39"/>
      <c r="C562" s="41"/>
      <c r="D562" s="41"/>
      <c r="E562" s="40"/>
      <c r="F562" s="40"/>
    </row>
    <row r="563" spans="1:6" x14ac:dyDescent="0.2">
      <c r="A563" s="28"/>
      <c r="B563" s="39"/>
      <c r="C563" s="41"/>
      <c r="D563" s="41"/>
      <c r="E563" s="40"/>
      <c r="F563" s="40"/>
    </row>
    <row r="564" spans="1:6" x14ac:dyDescent="0.2">
      <c r="A564" s="28"/>
      <c r="B564" s="39"/>
      <c r="C564" s="41"/>
      <c r="D564" s="41"/>
      <c r="E564" s="40"/>
      <c r="F564" s="40"/>
    </row>
    <row r="565" spans="1:6" x14ac:dyDescent="0.2">
      <c r="A565" s="28"/>
      <c r="B565" s="39"/>
      <c r="C565" s="41"/>
      <c r="D565" s="41"/>
      <c r="E565" s="40"/>
      <c r="F565" s="40"/>
    </row>
    <row r="566" spans="1:6" x14ac:dyDescent="0.2">
      <c r="A566" s="28"/>
      <c r="B566" s="39"/>
      <c r="C566" s="41"/>
      <c r="D566" s="41"/>
      <c r="E566" s="40"/>
      <c r="F566" s="40"/>
    </row>
    <row r="567" spans="1:6" x14ac:dyDescent="0.2">
      <c r="A567" s="28"/>
      <c r="B567" s="39"/>
      <c r="C567" s="41"/>
      <c r="D567" s="41"/>
      <c r="E567" s="40"/>
      <c r="F567" s="40"/>
    </row>
    <row r="568" spans="1:6" x14ac:dyDescent="0.2">
      <c r="A568" s="28"/>
      <c r="B568" s="39"/>
      <c r="C568" s="41"/>
      <c r="D568" s="41"/>
      <c r="E568" s="40"/>
      <c r="F568" s="40"/>
    </row>
    <row r="569" spans="1:6" x14ac:dyDescent="0.2">
      <c r="A569" s="28"/>
      <c r="B569" s="39"/>
      <c r="C569" s="41"/>
      <c r="D569" s="41"/>
      <c r="E569" s="40"/>
      <c r="F569" s="40"/>
    </row>
    <row r="570" spans="1:6" x14ac:dyDescent="0.2">
      <c r="A570" s="28"/>
      <c r="B570" s="39"/>
      <c r="C570" s="41"/>
      <c r="D570" s="41"/>
      <c r="E570" s="40"/>
      <c r="F570" s="40"/>
    </row>
    <row r="571" spans="1:6" x14ac:dyDescent="0.2">
      <c r="A571" s="28"/>
      <c r="B571" s="39"/>
      <c r="C571" s="41"/>
      <c r="D571" s="41"/>
      <c r="E571" s="40"/>
      <c r="F571" s="40"/>
    </row>
    <row r="572" spans="1:6" x14ac:dyDescent="0.2">
      <c r="A572" s="28"/>
      <c r="B572" s="39"/>
      <c r="C572" s="41"/>
      <c r="D572" s="41"/>
      <c r="E572" s="40"/>
      <c r="F572" s="40"/>
    </row>
    <row r="573" spans="1:6" x14ac:dyDescent="0.2">
      <c r="A573" s="28"/>
      <c r="B573" s="39"/>
      <c r="C573" s="41"/>
      <c r="D573" s="41"/>
      <c r="E573" s="40"/>
      <c r="F573" s="40"/>
    </row>
    <row r="574" spans="1:6" x14ac:dyDescent="0.2">
      <c r="A574" s="28"/>
      <c r="B574" s="39"/>
      <c r="C574" s="41"/>
      <c r="D574" s="41"/>
      <c r="E574" s="40"/>
      <c r="F574" s="40"/>
    </row>
    <row r="575" spans="1:6" x14ac:dyDescent="0.2">
      <c r="A575" s="28"/>
      <c r="B575" s="39"/>
      <c r="C575" s="41"/>
      <c r="D575" s="41"/>
      <c r="E575" s="40"/>
      <c r="F575" s="40"/>
    </row>
    <row r="576" spans="1:6" x14ac:dyDescent="0.2">
      <c r="A576" s="28"/>
      <c r="B576" s="39"/>
      <c r="C576" s="41"/>
      <c r="D576" s="41"/>
      <c r="E576" s="40"/>
      <c r="F576" s="40"/>
    </row>
    <row r="577" spans="1:6" x14ac:dyDescent="0.2">
      <c r="A577" s="28"/>
      <c r="B577" s="39"/>
      <c r="C577" s="41"/>
      <c r="D577" s="41"/>
      <c r="E577" s="40"/>
      <c r="F577" s="40"/>
    </row>
    <row r="578" spans="1:6" x14ac:dyDescent="0.2">
      <c r="A578" s="28"/>
      <c r="B578" s="39"/>
      <c r="C578" s="41"/>
      <c r="D578" s="41"/>
      <c r="E578" s="40"/>
      <c r="F578" s="40"/>
    </row>
    <row r="579" spans="1:6" x14ac:dyDescent="0.2">
      <c r="A579" s="28"/>
      <c r="B579" s="39"/>
      <c r="C579" s="41"/>
      <c r="D579" s="41"/>
      <c r="E579" s="40"/>
      <c r="F579" s="40"/>
    </row>
    <row r="580" spans="1:6" x14ac:dyDescent="0.2">
      <c r="A580" s="28"/>
      <c r="B580" s="39"/>
      <c r="C580" s="41"/>
      <c r="D580" s="41"/>
      <c r="E580" s="40"/>
      <c r="F580" s="40"/>
    </row>
    <row r="581" spans="1:6" x14ac:dyDescent="0.2">
      <c r="A581" s="28"/>
      <c r="B581" s="39"/>
      <c r="C581" s="41"/>
      <c r="D581" s="41"/>
      <c r="E581" s="40"/>
      <c r="F581" s="40"/>
    </row>
    <row r="582" spans="1:6" x14ac:dyDescent="0.2">
      <c r="A582" s="28"/>
      <c r="B582" s="39"/>
      <c r="C582" s="41"/>
      <c r="D582" s="41"/>
      <c r="E582" s="40"/>
      <c r="F582" s="40"/>
    </row>
    <row r="583" spans="1:6" x14ac:dyDescent="0.2">
      <c r="A583" s="28"/>
      <c r="B583" s="39"/>
      <c r="C583" s="41"/>
      <c r="D583" s="41"/>
      <c r="E583" s="40"/>
      <c r="F583" s="40"/>
    </row>
    <row r="584" spans="1:6" x14ac:dyDescent="0.2">
      <c r="A584" s="13"/>
      <c r="B584" s="39"/>
      <c r="C584" s="41"/>
      <c r="D584" s="41"/>
      <c r="E584" s="40"/>
      <c r="F584" s="40"/>
    </row>
    <row r="585" spans="1:6" x14ac:dyDescent="0.2">
      <c r="A585" s="13"/>
      <c r="B585" s="39"/>
      <c r="C585" s="41"/>
      <c r="D585" s="41"/>
      <c r="E585" s="40"/>
      <c r="F585" s="40"/>
    </row>
    <row r="586" spans="1:6" x14ac:dyDescent="0.2">
      <c r="A586" s="13"/>
      <c r="B586" s="39"/>
      <c r="C586" s="41"/>
      <c r="D586" s="41"/>
      <c r="E586" s="40"/>
      <c r="F586" s="40"/>
    </row>
    <row r="587" spans="1:6" x14ac:dyDescent="0.2">
      <c r="A587" s="13"/>
      <c r="B587" s="39"/>
      <c r="C587" s="41"/>
      <c r="D587" s="41"/>
      <c r="E587" s="40"/>
      <c r="F587" s="40"/>
    </row>
    <row r="588" spans="1:6" x14ac:dyDescent="0.2">
      <c r="A588" s="13"/>
      <c r="B588" s="39"/>
      <c r="C588" s="41"/>
      <c r="D588" s="41"/>
      <c r="E588" s="40"/>
      <c r="F588" s="40"/>
    </row>
    <row r="589" spans="1:6" x14ac:dyDescent="0.2">
      <c r="A589" s="13"/>
      <c r="B589" s="39"/>
      <c r="C589" s="41"/>
      <c r="D589" s="41"/>
      <c r="E589" s="40"/>
      <c r="F589" s="40"/>
    </row>
    <row r="590" spans="1:6" x14ac:dyDescent="0.2">
      <c r="A590" s="13"/>
      <c r="B590" s="39"/>
      <c r="C590" s="41"/>
      <c r="D590" s="41"/>
      <c r="E590" s="40"/>
      <c r="F590" s="40"/>
    </row>
    <row r="591" spans="1:6" x14ac:dyDescent="0.2">
      <c r="A591" s="13"/>
      <c r="B591" s="39"/>
      <c r="C591" s="41"/>
      <c r="D591" s="41"/>
      <c r="E591" s="40"/>
      <c r="F591" s="40"/>
    </row>
    <row r="592" spans="1:6" x14ac:dyDescent="0.2">
      <c r="A592" s="13"/>
      <c r="B592" s="39"/>
      <c r="C592" s="41"/>
      <c r="D592" s="41"/>
      <c r="E592" s="40"/>
      <c r="F592" s="40"/>
    </row>
    <row r="593" spans="1:6" x14ac:dyDescent="0.2">
      <c r="A593" s="13"/>
      <c r="B593" s="39"/>
      <c r="C593" s="41"/>
      <c r="D593" s="41"/>
      <c r="E593" s="40"/>
      <c r="F593" s="40"/>
    </row>
    <row r="594" spans="1:6" x14ac:dyDescent="0.2">
      <c r="A594" s="13"/>
      <c r="B594" s="39"/>
      <c r="C594" s="41"/>
      <c r="D594" s="41"/>
      <c r="E594" s="40"/>
      <c r="F594" s="40"/>
    </row>
    <row r="595" spans="1:6" x14ac:dyDescent="0.2">
      <c r="A595" s="13"/>
      <c r="B595" s="39"/>
      <c r="C595" s="41"/>
      <c r="D595" s="41"/>
      <c r="E595" s="40"/>
      <c r="F595" s="40"/>
    </row>
    <row r="596" spans="1:6" x14ac:dyDescent="0.2">
      <c r="A596" s="13"/>
      <c r="B596" s="39"/>
      <c r="C596" s="41"/>
      <c r="D596" s="41"/>
      <c r="E596" s="40"/>
      <c r="F596" s="40"/>
    </row>
    <row r="597" spans="1:6" x14ac:dyDescent="0.2">
      <c r="A597" s="13"/>
      <c r="B597" s="39"/>
      <c r="C597" s="41"/>
      <c r="D597" s="41"/>
      <c r="E597" s="40"/>
      <c r="F597" s="40"/>
    </row>
    <row r="598" spans="1:6" x14ac:dyDescent="0.2">
      <c r="A598" s="13"/>
      <c r="B598" s="39"/>
      <c r="C598" s="41"/>
      <c r="D598" s="41"/>
      <c r="E598" s="40"/>
      <c r="F598" s="40"/>
    </row>
    <row r="599" spans="1:6" x14ac:dyDescent="0.2">
      <c r="A599" s="13"/>
      <c r="B599" s="39"/>
      <c r="C599" s="41"/>
      <c r="D599" s="41"/>
      <c r="E599" s="40"/>
      <c r="F599" s="40"/>
    </row>
    <row r="600" spans="1:6" x14ac:dyDescent="0.2">
      <c r="A600" s="13"/>
      <c r="B600" s="39"/>
      <c r="C600" s="41"/>
      <c r="D600" s="41"/>
      <c r="E600" s="40"/>
      <c r="F600" s="40"/>
    </row>
    <row r="601" spans="1:6" x14ac:dyDescent="0.2">
      <c r="A601" s="13"/>
      <c r="B601" s="39"/>
      <c r="C601" s="41"/>
      <c r="D601" s="41"/>
      <c r="E601" s="40"/>
      <c r="F601" s="40"/>
    </row>
    <row r="602" spans="1:6" x14ac:dyDescent="0.2">
      <c r="A602" s="13"/>
      <c r="B602" s="39"/>
      <c r="C602" s="41"/>
      <c r="D602" s="41"/>
      <c r="E602" s="40"/>
      <c r="F602" s="40"/>
    </row>
    <row r="603" spans="1:6" x14ac:dyDescent="0.2">
      <c r="A603" s="13"/>
      <c r="B603" s="39"/>
      <c r="C603" s="41"/>
      <c r="D603" s="41"/>
      <c r="E603" s="40"/>
      <c r="F603" s="40"/>
    </row>
    <row r="604" spans="1:6" x14ac:dyDescent="0.2">
      <c r="B604" s="39"/>
      <c r="C604" s="41"/>
      <c r="D604" s="41"/>
      <c r="E604" s="40"/>
      <c r="F604" s="40"/>
    </row>
    <row r="605" spans="1:6" x14ac:dyDescent="0.2">
      <c r="B605" s="39"/>
      <c r="C605" s="41"/>
      <c r="D605" s="41"/>
      <c r="E605" s="40"/>
      <c r="F605" s="40"/>
    </row>
    <row r="606" spans="1:6" x14ac:dyDescent="0.2">
      <c r="B606" s="39"/>
      <c r="C606" s="41"/>
      <c r="D606" s="41"/>
      <c r="E606" s="40"/>
      <c r="F606" s="40"/>
    </row>
    <row r="607" spans="1:6" x14ac:dyDescent="0.2">
      <c r="B607" s="39"/>
      <c r="C607" s="41"/>
      <c r="D607" s="41"/>
      <c r="E607" s="40"/>
      <c r="F607" s="40"/>
    </row>
    <row r="608" spans="1:6" x14ac:dyDescent="0.2">
      <c r="B608" s="14"/>
    </row>
    <row r="609" spans="2:2" x14ac:dyDescent="0.2">
      <c r="B609" s="14"/>
    </row>
    <row r="610" spans="2:2" x14ac:dyDescent="0.2">
      <c r="B610" s="14"/>
    </row>
    <row r="611" spans="2:2" x14ac:dyDescent="0.2">
      <c r="B611" s="14"/>
    </row>
    <row r="612" spans="2:2" x14ac:dyDescent="0.2">
      <c r="B612" s="14"/>
    </row>
    <row r="613" spans="2:2" x14ac:dyDescent="0.2">
      <c r="B613" s="14"/>
    </row>
    <row r="614" spans="2:2" x14ac:dyDescent="0.2">
      <c r="B614" s="14"/>
    </row>
    <row r="615" spans="2:2" x14ac:dyDescent="0.2">
      <c r="B615" s="14"/>
    </row>
    <row r="616" spans="2:2" x14ac:dyDescent="0.2">
      <c r="B616" s="14"/>
    </row>
    <row r="617" spans="2:2" x14ac:dyDescent="0.2">
      <c r="B617" s="14"/>
    </row>
    <row r="618" spans="2:2" x14ac:dyDescent="0.2">
      <c r="B618" s="14"/>
    </row>
    <row r="619" spans="2:2" x14ac:dyDescent="0.2">
      <c r="B619" s="14"/>
    </row>
    <row r="620" spans="2:2" x14ac:dyDescent="0.2">
      <c r="B620" s="14"/>
    </row>
    <row r="621" spans="2:2" x14ac:dyDescent="0.2">
      <c r="B621" s="14"/>
    </row>
    <row r="622" spans="2:2" x14ac:dyDescent="0.2">
      <c r="B622" s="14"/>
    </row>
    <row r="623" spans="2:2" x14ac:dyDescent="0.2">
      <c r="B623" s="14"/>
    </row>
    <row r="624" spans="2:2" x14ac:dyDescent="0.2">
      <c r="B624" s="14"/>
    </row>
    <row r="625" spans="2:2" x14ac:dyDescent="0.2">
      <c r="B625" s="14"/>
    </row>
    <row r="626" spans="2:2" x14ac:dyDescent="0.2">
      <c r="B626" s="14"/>
    </row>
    <row r="627" spans="2:2" x14ac:dyDescent="0.2">
      <c r="B627" s="14"/>
    </row>
  </sheetData>
  <sheetProtection selectLockedCells="1" selectUnlockedCells="1"/>
  <mergeCells count="54">
    <mergeCell ref="B153:F153"/>
    <mergeCell ref="B117:F117"/>
    <mergeCell ref="B205:F205"/>
    <mergeCell ref="B202:E202"/>
    <mergeCell ref="B252:E252"/>
    <mergeCell ref="B196:D196"/>
    <mergeCell ref="B160:F160"/>
    <mergeCell ref="B254:F254"/>
    <mergeCell ref="B159:E159"/>
    <mergeCell ref="B255:F255"/>
    <mergeCell ref="B387:E387"/>
    <mergeCell ref="B388:F388"/>
    <mergeCell ref="B326:F326"/>
    <mergeCell ref="B246:D246"/>
    <mergeCell ref="B353:E353"/>
    <mergeCell ref="B386:E386"/>
    <mergeCell ref="B253:E253"/>
    <mergeCell ref="B300:F300"/>
    <mergeCell ref="B6:F6"/>
    <mergeCell ref="B12:F12"/>
    <mergeCell ref="B16:F16"/>
    <mergeCell ref="B20:F20"/>
    <mergeCell ref="B151:E151"/>
    <mergeCell ref="B61:F61"/>
    <mergeCell ref="B76:F76"/>
    <mergeCell ref="B82:F82"/>
    <mergeCell ref="B35:F35"/>
    <mergeCell ref="B147:F147"/>
    <mergeCell ref="B24:F24"/>
    <mergeCell ref="B7:F7"/>
    <mergeCell ref="B47:F47"/>
    <mergeCell ref="B55:F55"/>
    <mergeCell ref="B421:F421"/>
    <mergeCell ref="B420:F420"/>
    <mergeCell ref="B423:F423"/>
    <mergeCell ref="B408:E408"/>
    <mergeCell ref="B409:E409"/>
    <mergeCell ref="B410:E410"/>
    <mergeCell ref="A2:F2"/>
    <mergeCell ref="A3:F3"/>
    <mergeCell ref="A4:B4"/>
    <mergeCell ref="B406:E406"/>
    <mergeCell ref="B405:E405"/>
    <mergeCell ref="B150:E150"/>
    <mergeCell ref="B277:F277"/>
    <mergeCell ref="B278:F278"/>
    <mergeCell ref="B325:F325"/>
    <mergeCell ref="B394:E394"/>
    <mergeCell ref="B395:F395"/>
    <mergeCell ref="B389:F389"/>
    <mergeCell ref="B354:F354"/>
    <mergeCell ref="B190:D190"/>
    <mergeCell ref="B240:D240"/>
    <mergeCell ref="B154:F154"/>
  </mergeCells>
  <printOptions horizontalCentered="1"/>
  <pageMargins left="1.0236220472440944" right="3.937007874015748E-2" top="0.94488188976377963" bottom="0.55118110236220474" header="0.31496062992125984" footer="0.31496062992125984"/>
  <pageSetup paperSize="9" scale="88" firstPageNumber="0" fitToHeight="0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T96"/>
  <sheetViews>
    <sheetView topLeftCell="B22" workbookViewId="0">
      <selection activeCell="E44" sqref="E44"/>
    </sheetView>
  </sheetViews>
  <sheetFormatPr defaultRowHeight="12.75" x14ac:dyDescent="0.2"/>
  <cols>
    <col min="6" max="6" width="7.42578125" customWidth="1"/>
    <col min="7" max="7" width="6.5703125" customWidth="1"/>
    <col min="9" max="9" width="9.5703125" customWidth="1"/>
  </cols>
  <sheetData>
    <row r="5" spans="6:13" x14ac:dyDescent="0.2">
      <c r="F5" s="1"/>
      <c r="I5" s="2"/>
      <c r="M5" s="3"/>
    </row>
    <row r="6" spans="6:13" x14ac:dyDescent="0.2">
      <c r="I6" s="3"/>
    </row>
    <row r="8" spans="6:13" x14ac:dyDescent="0.2">
      <c r="I8" s="4"/>
      <c r="M8" s="3"/>
    </row>
    <row r="9" spans="6:13" x14ac:dyDescent="0.2">
      <c r="I9" s="5"/>
    </row>
    <row r="10" spans="6:13" x14ac:dyDescent="0.2">
      <c r="I10" s="5"/>
    </row>
    <row r="12" spans="6:13" x14ac:dyDescent="0.2">
      <c r="I12" s="5"/>
      <c r="M12" s="3"/>
    </row>
    <row r="13" spans="6:13" x14ac:dyDescent="0.2">
      <c r="I13" s="5"/>
    </row>
    <row r="14" spans="6:13" x14ac:dyDescent="0.2">
      <c r="I14" s="5"/>
    </row>
    <row r="17" spans="9:18" x14ac:dyDescent="0.2">
      <c r="Q17" s="3"/>
      <c r="R17" s="3"/>
    </row>
    <row r="20" spans="9:18" x14ac:dyDescent="0.2">
      <c r="I20" s="5"/>
      <c r="M20" s="3"/>
    </row>
    <row r="21" spans="9:18" x14ac:dyDescent="0.2">
      <c r="I21" s="5"/>
    </row>
    <row r="22" spans="9:18" x14ac:dyDescent="0.2">
      <c r="I22" s="5"/>
    </row>
    <row r="24" spans="9:18" x14ac:dyDescent="0.2">
      <c r="I24" s="3"/>
      <c r="M24" s="3"/>
    </row>
    <row r="25" spans="9:18" x14ac:dyDescent="0.2">
      <c r="I25" s="5"/>
    </row>
    <row r="26" spans="9:18" x14ac:dyDescent="0.2">
      <c r="I26" s="5"/>
      <c r="M26" s="6"/>
    </row>
    <row r="28" spans="9:18" x14ac:dyDescent="0.2">
      <c r="M28" s="2"/>
    </row>
    <row r="31" spans="9:18" x14ac:dyDescent="0.2">
      <c r="I31" s="5"/>
      <c r="M31" s="7"/>
      <c r="R31" s="3"/>
    </row>
    <row r="33" spans="3:20" x14ac:dyDescent="0.2">
      <c r="I33" s="5"/>
      <c r="M33" s="7"/>
    </row>
    <row r="34" spans="3:20" x14ac:dyDescent="0.2">
      <c r="C34" s="6"/>
    </row>
    <row r="35" spans="3:20" x14ac:dyDescent="0.2">
      <c r="C35" s="6"/>
    </row>
    <row r="36" spans="3:20" x14ac:dyDescent="0.2">
      <c r="C36" s="6"/>
      <c r="I36" s="3"/>
      <c r="M36" s="3"/>
    </row>
    <row r="37" spans="3:20" x14ac:dyDescent="0.2">
      <c r="C37" s="6"/>
      <c r="I37" s="3"/>
    </row>
    <row r="38" spans="3:20" x14ac:dyDescent="0.2">
      <c r="C38" s="6"/>
    </row>
    <row r="39" spans="3:20" x14ac:dyDescent="0.2">
      <c r="C39" s="6"/>
      <c r="I39" s="3"/>
      <c r="M39" s="3"/>
      <c r="Q39" s="3"/>
    </row>
    <row r="40" spans="3:20" x14ac:dyDescent="0.2">
      <c r="C40" s="6"/>
      <c r="I40" s="5"/>
    </row>
    <row r="41" spans="3:20" x14ac:dyDescent="0.2">
      <c r="C41" s="6"/>
      <c r="I41" s="5"/>
    </row>
    <row r="42" spans="3:20" x14ac:dyDescent="0.2">
      <c r="C42" s="6"/>
      <c r="I42" s="5"/>
    </row>
    <row r="43" spans="3:20" x14ac:dyDescent="0.2">
      <c r="C43" s="6"/>
      <c r="I43" s="3"/>
      <c r="M43" s="3"/>
    </row>
    <row r="44" spans="3:20" x14ac:dyDescent="0.2">
      <c r="C44" s="6"/>
      <c r="I44" s="5"/>
    </row>
    <row r="45" spans="3:20" x14ac:dyDescent="0.2">
      <c r="C45" s="6"/>
      <c r="I45" s="5"/>
    </row>
    <row r="46" spans="3:20" x14ac:dyDescent="0.2">
      <c r="C46" s="6"/>
      <c r="I46" s="5"/>
      <c r="T46" s="3"/>
    </row>
    <row r="47" spans="3:20" x14ac:dyDescent="0.2">
      <c r="C47" s="6"/>
      <c r="I47" s="5"/>
      <c r="M47" s="5"/>
    </row>
    <row r="48" spans="3:20" x14ac:dyDescent="0.2">
      <c r="C48" s="6"/>
      <c r="I48" s="5"/>
    </row>
    <row r="49" spans="3:13" x14ac:dyDescent="0.2">
      <c r="C49" s="6"/>
      <c r="I49" s="5"/>
    </row>
    <row r="50" spans="3:13" x14ac:dyDescent="0.2">
      <c r="C50" s="6"/>
      <c r="I50" s="5"/>
    </row>
    <row r="51" spans="3:13" x14ac:dyDescent="0.2">
      <c r="C51" s="6"/>
      <c r="I51" s="5"/>
      <c r="M51" s="5"/>
    </row>
    <row r="52" spans="3:13" x14ac:dyDescent="0.2">
      <c r="C52" s="6"/>
      <c r="I52" s="5"/>
    </row>
    <row r="53" spans="3:13" x14ac:dyDescent="0.2">
      <c r="C53" s="6"/>
      <c r="I53" s="5"/>
      <c r="M53" s="5"/>
    </row>
    <row r="56" spans="3:13" x14ac:dyDescent="0.2">
      <c r="C56" s="6"/>
    </row>
    <row r="58" spans="3:13" x14ac:dyDescent="0.2">
      <c r="F58" s="1"/>
      <c r="I58" s="2"/>
    </row>
    <row r="59" spans="3:13" x14ac:dyDescent="0.2">
      <c r="I59" s="3"/>
    </row>
    <row r="61" spans="3:13" x14ac:dyDescent="0.2">
      <c r="I61" s="4"/>
    </row>
    <row r="62" spans="3:13" x14ac:dyDescent="0.2">
      <c r="I62" s="5"/>
    </row>
    <row r="63" spans="3:13" x14ac:dyDescent="0.2">
      <c r="I63" s="5"/>
    </row>
    <row r="65" spans="9:9" x14ac:dyDescent="0.2">
      <c r="I65" s="5"/>
    </row>
    <row r="66" spans="9:9" x14ac:dyDescent="0.2">
      <c r="I66" s="5"/>
    </row>
    <row r="67" spans="9:9" x14ac:dyDescent="0.2">
      <c r="I67" s="5"/>
    </row>
    <row r="73" spans="9:9" x14ac:dyDescent="0.2">
      <c r="I73" s="5"/>
    </row>
    <row r="74" spans="9:9" x14ac:dyDescent="0.2">
      <c r="I74" s="5"/>
    </row>
    <row r="75" spans="9:9" x14ac:dyDescent="0.2">
      <c r="I75" s="5"/>
    </row>
    <row r="77" spans="9:9" x14ac:dyDescent="0.2">
      <c r="I77" s="3"/>
    </row>
    <row r="78" spans="9:9" x14ac:dyDescent="0.2">
      <c r="I78" s="5"/>
    </row>
    <row r="79" spans="9:9" x14ac:dyDescent="0.2">
      <c r="I79" s="5"/>
    </row>
    <row r="82" spans="3:13" x14ac:dyDescent="0.2">
      <c r="I82" s="5"/>
      <c r="M82" s="7"/>
    </row>
    <row r="83" spans="3:13" x14ac:dyDescent="0.2">
      <c r="I83" s="5"/>
      <c r="M83" s="7"/>
    </row>
    <row r="86" spans="3:13" x14ac:dyDescent="0.2">
      <c r="M86" s="7"/>
    </row>
    <row r="87" spans="3:13" x14ac:dyDescent="0.2">
      <c r="M87" s="7"/>
    </row>
    <row r="96" spans="3:13" x14ac:dyDescent="0.2">
      <c r="C96" s="8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3</vt:i4>
      </vt:variant>
      <vt:variant>
        <vt:lpstr>Наименувани диапазони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Sheet1!Област_печат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Administrator</cp:lastModifiedBy>
  <cp:lastPrinted>2019-08-05T07:33:07Z</cp:lastPrinted>
  <dcterms:created xsi:type="dcterms:W3CDTF">2015-09-01T17:42:02Z</dcterms:created>
  <dcterms:modified xsi:type="dcterms:W3CDTF">2022-10-05T06:25:24Z</dcterms:modified>
</cp:coreProperties>
</file>